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2" activeTab="3"/>
  </bookViews>
  <sheets>
    <sheet name="US Sen - Gov" sheetId="1" r:id="rId1"/>
    <sheet name="Gov - St Cont" sheetId="2" r:id="rId2"/>
    <sheet name="St Treas - Amend" sheetId="3" r:id="rId3"/>
    <sheet name=" Voting Stats - Leg" sheetId="4" r:id="rId4"/>
    <sheet name="Co Comm - Assessor" sheetId="5" r:id="rId5"/>
    <sheet name="Co Coroner - School" sheetId="6" r:id="rId6"/>
    <sheet name="City of Tetonia" sheetId="7" r:id="rId7"/>
  </sheets>
  <definedNames>
    <definedName name="_xlnm.Print_Titles" localSheetId="3">' Voting Stats - Leg'!$A:$A</definedName>
    <definedName name="_xlnm.Print_Titles" localSheetId="4">'Co Comm - Assessor'!$1:$6</definedName>
    <definedName name="_xlnm.Print_Titles" localSheetId="5">'Co Coroner - School'!$1:$6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<sst xmlns="http://schemas.openxmlformats.org/spreadsheetml/2006/main" count="185" uniqueCount="110">
  <si>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</si>
  <si>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</si>
  <si>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</si>
  <si>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</si>
  <si>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</si>
  <si>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</si>
  <si>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</si>
  <si>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</si>
  <si>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</si>
  <si>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</si>
  <si>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</si>
  <si>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</si>
  <si>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</si>
  <si>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</si>
  <si>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</si>
  <si>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</si>
  <si>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</si>
  <si>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</si>
  <si>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</si>
  <si>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</si>
  <si>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</si>
  <si>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</si>
  <si>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</si>
  <si>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</si>
  <si>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</si>
  <si>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</si>
  <si>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</si>
  <si>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</si>
  <si>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</si>
  <si>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</si>
  <si>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</si>
  <si>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</si>
  <si>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</si>
  <si>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</si>
  <si>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</si>
  <si>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</si>
  <si>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</si>
  <si>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</si>
  <si>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</si>
  <si>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</si>
  <si>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</si>
  <si>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</si>
  <si>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</si>
  <si>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</si>
  <si>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</si>
  <si>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</si>
  <si>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</si>
  <si>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</si>
  <si>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</si>
  <si>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</si>
  <si>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</si>
  <si>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</si>
  <si>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</si>
  <si>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</si>
  <si>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DISTRICT 2</t>
  </si>
  <si>
    <t>Richard Stallings</t>
  </si>
  <si>
    <t>Mike Simpson</t>
  </si>
  <si>
    <t>LEGISLATIVE DIST 32</t>
  </si>
  <si>
    <t>Bob Fitzgerald</t>
  </si>
  <si>
    <t>John H. Tippets</t>
  </si>
  <si>
    <t>Alice Stevenson</t>
  </si>
  <si>
    <t>Marc Gibbs</t>
  </si>
  <si>
    <t>Ashlee F. Stalcup</t>
  </si>
  <si>
    <t>Tom Loertscher</t>
  </si>
  <si>
    <t>Cindy Riegel</t>
  </si>
  <si>
    <t>Sid Kunz</t>
  </si>
  <si>
    <t>Bill Leake</t>
  </si>
  <si>
    <t>Tony Goe</t>
  </si>
  <si>
    <t>Mary Lou Hansen</t>
  </si>
  <si>
    <t>Mariko Cooke</t>
  </si>
  <si>
    <t>Beverly Palm</t>
  </si>
  <si>
    <t>Reesa Monahan</t>
  </si>
  <si>
    <t>Wendy A. Danielson</t>
  </si>
  <si>
    <t>Bonnie Beard</t>
  </si>
  <si>
    <t>Dan White</t>
  </si>
  <si>
    <t>Timothy V. Melcher</t>
  </si>
  <si>
    <t>DISTRICT #7</t>
  </si>
  <si>
    <t>Judge Shindurling</t>
  </si>
  <si>
    <t>Bruce L. Pickett</t>
  </si>
  <si>
    <t>Stevan H. Thompson</t>
  </si>
  <si>
    <t>In Favor Of</t>
  </si>
  <si>
    <t>Against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</si>
  <si>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</si>
  <si>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</si>
  <si>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</si>
  <si>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</si>
  <si>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</si>
  <si>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</si>
  <si>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</si>
  <si>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</si>
  <si>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</si>
  <si>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</si>
  <si>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</si>
  <si>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</si>
  <si>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Tyson J Clemons</t>
  </si>
  <si>
    <t>TETON COUNTY</t>
  </si>
  <si>
    <t>YES</t>
  </si>
  <si>
    <t>NO</t>
  </si>
  <si>
    <t>H.J.R. 2</t>
  </si>
  <si>
    <t>Absentee</t>
  </si>
  <si>
    <t>W/I</t>
  </si>
  <si>
    <t xml:space="preserve"> AMENDMENT</t>
  </si>
  <si>
    <t>Walt Bayes</t>
  </si>
  <si>
    <t>SCHOOL DISTRICT</t>
  </si>
  <si>
    <t>NO. 401</t>
  </si>
  <si>
    <t>SPECIAL BOND</t>
  </si>
  <si>
    <t>CONSTITUTIONAL</t>
  </si>
  <si>
    <t>REVENUE</t>
  </si>
  <si>
    <t>BOND</t>
  </si>
  <si>
    <t>CITY OF TETONIA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</si>
</sst>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left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left"/>
      <protection/>
    </xf>
    <xf numFmtId="1" fontId="6" fillId="0" borderId="23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1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 vertical="center" textRotation="90"/>
      <protection/>
    </xf>
    <xf numFmtId="0" fontId="6" fillId="0" borderId="42" xfId="0" applyFont="1" applyFill="1" applyBorder="1" applyAlignment="1" applyProtection="1">
      <alignment horizontal="center" vertical="center" textRotation="90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43" xfId="0" applyNumberFormat="1" applyFont="1" applyFill="1" applyBorder="1" applyAlignment="1" applyProtection="1">
      <alignment horizontal="left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9" fillId="33" borderId="47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34" borderId="26" xfId="0" applyNumberFormat="1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 vertical="center" textRotation="90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D15" sqref="D15:K15"/>
    </sheetView>
  </sheetViews>
  <sheetFormatPr defaultColWidth="9.140625" defaultRowHeight="12.75"/>
  <cols>
    <col min="1" max="1" width="9.28125" style="15" bestFit="1" customWidth="1"/>
    <col min="2" max="3" width="8.7109375" style="15" customWidth="1"/>
    <col min="4" max="5" width="8.7109375" style="30" customWidth="1"/>
    <col min="6" max="11" width="8.7109375" style="9" customWidth="1"/>
    <col min="12" max="16384" width="9.140625" style="9" customWidth="1"/>
  </cols>
  <sheetData>
    <row r="1" spans="1:11" ht="13.5">
      <c r="A1" s="21"/>
      <c r="B1" s="95"/>
      <c r="C1" s="97"/>
      <c r="D1" s="93" t="s">
        <v>40</v>
      </c>
      <c r="E1" s="93"/>
      <c r="F1" s="95"/>
      <c r="G1" s="96"/>
      <c r="H1" s="96"/>
      <c r="I1" s="96"/>
      <c r="J1" s="96"/>
      <c r="K1" s="97"/>
    </row>
    <row r="2" spans="1:11" s="23" customFormat="1" ht="13.5">
      <c r="A2" s="22"/>
      <c r="B2" s="91" t="s">
        <v>40</v>
      </c>
      <c r="C2" s="92"/>
      <c r="D2" s="91" t="s">
        <v>42</v>
      </c>
      <c r="E2" s="94"/>
      <c r="F2" s="85"/>
      <c r="G2" s="86"/>
      <c r="H2" s="86"/>
      <c r="I2" s="86"/>
      <c r="J2" s="86"/>
      <c r="K2" s="87"/>
    </row>
    <row r="3" spans="1:11" s="23" customFormat="1" ht="13.5">
      <c r="A3" s="24"/>
      <c r="B3" s="88" t="s">
        <v>41</v>
      </c>
      <c r="C3" s="90"/>
      <c r="D3" s="88" t="s">
        <v>54</v>
      </c>
      <c r="E3" s="89"/>
      <c r="F3" s="88" t="s">
        <v>2</v>
      </c>
      <c r="G3" s="89"/>
      <c r="H3" s="89"/>
      <c r="I3" s="89"/>
      <c r="J3" s="89"/>
      <c r="K3" s="90"/>
    </row>
    <row r="4" spans="1:11" ht="13.5" customHeight="1">
      <c r="A4" s="25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88</v>
      </c>
      <c r="H4" s="2" t="s">
        <v>89</v>
      </c>
      <c r="I4" s="2" t="s">
        <v>4</v>
      </c>
      <c r="J4" s="2" t="s">
        <v>90</v>
      </c>
      <c r="K4" s="2" t="s">
        <v>89</v>
      </c>
    </row>
    <row r="5" spans="1:11" s="10" customFormat="1" ht="87.75" customHeight="1" thickBot="1">
      <c r="A5" s="26" t="s">
        <v>16</v>
      </c>
      <c r="B5" s="6" t="s">
        <v>43</v>
      </c>
      <c r="C5" s="6" t="s">
        <v>44</v>
      </c>
      <c r="D5" s="6" t="s">
        <v>56</v>
      </c>
      <c r="E5" s="6" t="s">
        <v>55</v>
      </c>
      <c r="F5" s="6" t="s">
        <v>45</v>
      </c>
      <c r="G5" s="6" t="s">
        <v>82</v>
      </c>
      <c r="H5" s="6" t="s">
        <v>83</v>
      </c>
      <c r="I5" s="6" t="s">
        <v>33</v>
      </c>
      <c r="J5" s="6" t="s">
        <v>84</v>
      </c>
      <c r="K5" s="6" t="s">
        <v>85</v>
      </c>
    </row>
    <row r="6" spans="1:11" s="14" customFormat="1" ht="14.25" thickBot="1">
      <c r="A6" s="11"/>
      <c r="B6" s="36"/>
      <c r="C6" s="36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>
        <v>1</v>
      </c>
      <c r="B7" s="50">
        <v>138</v>
      </c>
      <c r="C7" s="51">
        <v>254</v>
      </c>
      <c r="D7" s="27">
        <v>248</v>
      </c>
      <c r="E7" s="18">
        <v>142</v>
      </c>
      <c r="F7" s="27">
        <v>135</v>
      </c>
      <c r="G7" s="56">
        <v>17</v>
      </c>
      <c r="H7" s="56">
        <v>20</v>
      </c>
      <c r="I7" s="56">
        <v>218</v>
      </c>
      <c r="J7" s="56">
        <v>5</v>
      </c>
      <c r="K7" s="18">
        <v>3</v>
      </c>
    </row>
    <row r="8" spans="1:11" s="14" customFormat="1" ht="13.5">
      <c r="A8" s="1">
        <v>2</v>
      </c>
      <c r="B8" s="52">
        <v>79</v>
      </c>
      <c r="C8" s="53">
        <v>157</v>
      </c>
      <c r="D8" s="28">
        <v>155</v>
      </c>
      <c r="E8" s="20">
        <v>76</v>
      </c>
      <c r="F8" s="28">
        <v>71</v>
      </c>
      <c r="G8" s="57">
        <v>7</v>
      </c>
      <c r="H8" s="57">
        <v>11</v>
      </c>
      <c r="I8" s="57">
        <v>142</v>
      </c>
      <c r="J8" s="57">
        <v>6</v>
      </c>
      <c r="K8" s="20">
        <v>2</v>
      </c>
    </row>
    <row r="9" spans="1:11" s="14" customFormat="1" ht="13.5">
      <c r="A9" s="1">
        <v>3</v>
      </c>
      <c r="B9" s="52">
        <v>71</v>
      </c>
      <c r="C9" s="53">
        <v>88</v>
      </c>
      <c r="D9" s="28">
        <v>84</v>
      </c>
      <c r="E9" s="20">
        <v>77</v>
      </c>
      <c r="F9" s="28">
        <v>72</v>
      </c>
      <c r="G9" s="57">
        <v>5</v>
      </c>
      <c r="H9" s="57">
        <v>9</v>
      </c>
      <c r="I9" s="57">
        <v>70</v>
      </c>
      <c r="J9" s="57">
        <v>0</v>
      </c>
      <c r="K9" s="20">
        <v>4</v>
      </c>
    </row>
    <row r="10" spans="1:11" s="14" customFormat="1" ht="13.5">
      <c r="A10" s="1">
        <v>4</v>
      </c>
      <c r="B10" s="52">
        <v>118</v>
      </c>
      <c r="C10" s="53">
        <v>143</v>
      </c>
      <c r="D10" s="28">
        <v>139</v>
      </c>
      <c r="E10" s="20">
        <v>122</v>
      </c>
      <c r="F10" s="28">
        <v>135</v>
      </c>
      <c r="G10" s="57">
        <v>9</v>
      </c>
      <c r="H10" s="57">
        <v>9</v>
      </c>
      <c r="I10" s="57">
        <v>106</v>
      </c>
      <c r="J10" s="57">
        <v>3</v>
      </c>
      <c r="K10" s="20">
        <v>0</v>
      </c>
    </row>
    <row r="11" spans="1:11" s="14" customFormat="1" ht="13.5">
      <c r="A11" s="1">
        <v>5</v>
      </c>
      <c r="B11" s="52">
        <v>97</v>
      </c>
      <c r="C11" s="53">
        <v>118</v>
      </c>
      <c r="D11" s="28">
        <v>112</v>
      </c>
      <c r="E11" s="20">
        <v>103</v>
      </c>
      <c r="F11" s="28">
        <v>100</v>
      </c>
      <c r="G11" s="57">
        <v>11</v>
      </c>
      <c r="H11" s="57">
        <v>7</v>
      </c>
      <c r="I11" s="57">
        <v>96</v>
      </c>
      <c r="J11" s="57">
        <v>2</v>
      </c>
      <c r="K11" s="20">
        <v>0</v>
      </c>
    </row>
    <row r="12" spans="1:11" s="14" customFormat="1" ht="13.5">
      <c r="A12" s="1">
        <v>6</v>
      </c>
      <c r="B12" s="52">
        <v>138</v>
      </c>
      <c r="C12" s="53">
        <v>200</v>
      </c>
      <c r="D12" s="28">
        <v>196</v>
      </c>
      <c r="E12" s="20">
        <v>141</v>
      </c>
      <c r="F12" s="28">
        <v>151</v>
      </c>
      <c r="G12" s="57">
        <v>7</v>
      </c>
      <c r="H12" s="57">
        <v>7</v>
      </c>
      <c r="I12" s="57">
        <v>166</v>
      </c>
      <c r="J12" s="57">
        <v>0</v>
      </c>
      <c r="K12" s="20">
        <v>6</v>
      </c>
    </row>
    <row r="13" spans="1:11" s="14" customFormat="1" ht="13.5">
      <c r="A13" s="1">
        <v>7</v>
      </c>
      <c r="B13" s="52">
        <v>141</v>
      </c>
      <c r="C13" s="53">
        <v>177</v>
      </c>
      <c r="D13" s="28">
        <v>171</v>
      </c>
      <c r="E13" s="20">
        <v>151</v>
      </c>
      <c r="F13" s="28">
        <v>147</v>
      </c>
      <c r="G13" s="57">
        <v>10</v>
      </c>
      <c r="H13" s="57">
        <v>14</v>
      </c>
      <c r="I13" s="57">
        <v>147</v>
      </c>
      <c r="J13" s="57">
        <v>2</v>
      </c>
      <c r="K13" s="20">
        <v>2</v>
      </c>
    </row>
    <row r="14" spans="1:11" s="14" customFormat="1" ht="13.5">
      <c r="A14" s="1" t="s">
        <v>99</v>
      </c>
      <c r="B14" s="54">
        <v>1127</v>
      </c>
      <c r="C14" s="55">
        <v>854</v>
      </c>
      <c r="D14" s="45">
        <v>842</v>
      </c>
      <c r="E14" s="47">
        <v>1138</v>
      </c>
      <c r="F14" s="45">
        <v>1166</v>
      </c>
      <c r="G14" s="58">
        <v>41</v>
      </c>
      <c r="H14" s="58">
        <v>43</v>
      </c>
      <c r="I14" s="58">
        <v>733</v>
      </c>
      <c r="J14" s="58">
        <v>6</v>
      </c>
      <c r="K14" s="47">
        <v>12</v>
      </c>
    </row>
    <row r="15" spans="1:11" ht="13.5">
      <c r="A15" s="7" t="s">
        <v>0</v>
      </c>
      <c r="B15" s="16">
        <f aca="true" t="shared" si="0" ref="B15:K15">SUM(B7:B14)</f>
        <v>1909</v>
      </c>
      <c r="C15" s="16">
        <f t="shared" si="0"/>
        <v>1991</v>
      </c>
      <c r="D15" s="16">
        <f t="shared" si="0"/>
        <v>1947</v>
      </c>
      <c r="E15" s="16">
        <f t="shared" si="0"/>
        <v>1950</v>
      </c>
      <c r="F15" s="16">
        <f t="shared" si="0"/>
        <v>1977</v>
      </c>
      <c r="G15" s="16">
        <f t="shared" si="0"/>
        <v>107</v>
      </c>
      <c r="H15" s="16">
        <f t="shared" si="0"/>
        <v>120</v>
      </c>
      <c r="I15" s="16">
        <f t="shared" si="0"/>
        <v>1678</v>
      </c>
      <c r="J15" s="16">
        <f t="shared" si="0"/>
        <v>24</v>
      </c>
      <c r="K15" s="16">
        <f t="shared" si="0"/>
        <v>29</v>
      </c>
    </row>
    <row r="16" spans="1:5" ht="13.5">
      <c r="A16" s="29"/>
      <c r="B16" s="40"/>
      <c r="C16" s="40"/>
      <c r="D16" s="40"/>
      <c r="E16" s="40"/>
    </row>
  </sheetData>
  <sheetProtection selectLockedCells="1"/>
  <mergeCells count="9">
    <mergeCell ref="F2:K2"/>
    <mergeCell ref="F3:K3"/>
    <mergeCell ref="B3:C3"/>
    <mergeCell ref="B2:C2"/>
    <mergeCell ref="D1:E1"/>
    <mergeCell ref="D2:E2"/>
    <mergeCell ref="D3:E3"/>
    <mergeCell ref="F1:K1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G15" sqref="G15:L15"/>
    </sheetView>
  </sheetViews>
  <sheetFormatPr defaultColWidth="9.140625" defaultRowHeight="12.75"/>
  <cols>
    <col min="1" max="1" width="9.28125" style="15" bestFit="1" customWidth="1"/>
    <col min="2" max="6" width="8.7109375" style="9" customWidth="1"/>
    <col min="7" max="11" width="8.7109375" style="30" customWidth="1"/>
    <col min="12" max="12" width="11.7109375" style="9" bestFit="1" customWidth="1"/>
    <col min="13" max="16384" width="9.140625" style="9" customWidth="1"/>
  </cols>
  <sheetData>
    <row r="1" spans="1:12" ht="13.5">
      <c r="A1" s="21"/>
      <c r="B1" s="95"/>
      <c r="C1" s="96"/>
      <c r="D1" s="96"/>
      <c r="E1" s="96"/>
      <c r="F1" s="97"/>
      <c r="G1" s="98"/>
      <c r="H1" s="99"/>
      <c r="I1" s="100"/>
      <c r="J1" s="98"/>
      <c r="K1" s="99"/>
      <c r="L1" s="66"/>
    </row>
    <row r="2" spans="1:12" s="23" customFormat="1" ht="13.5">
      <c r="A2" s="22"/>
      <c r="B2" s="85"/>
      <c r="C2" s="86"/>
      <c r="D2" s="86"/>
      <c r="E2" s="86"/>
      <c r="F2" s="87"/>
      <c r="G2" s="91" t="s">
        <v>1</v>
      </c>
      <c r="H2" s="94"/>
      <c r="I2" s="92"/>
      <c r="J2" s="91" t="s">
        <v>5</v>
      </c>
      <c r="K2" s="92"/>
      <c r="L2" s="68" t="s">
        <v>6</v>
      </c>
    </row>
    <row r="3" spans="1:12" s="23" customFormat="1" ht="13.5">
      <c r="A3" s="24"/>
      <c r="B3" s="88" t="s">
        <v>2</v>
      </c>
      <c r="C3" s="89"/>
      <c r="D3" s="89"/>
      <c r="E3" s="89"/>
      <c r="F3" s="90"/>
      <c r="G3" s="88" t="s">
        <v>2</v>
      </c>
      <c r="H3" s="89"/>
      <c r="I3" s="90"/>
      <c r="J3" s="88" t="s">
        <v>9</v>
      </c>
      <c r="K3" s="89"/>
      <c r="L3" s="67" t="s">
        <v>10</v>
      </c>
    </row>
    <row r="4" spans="1:12" ht="13.5" customHeight="1">
      <c r="A4" s="25"/>
      <c r="B4" s="2" t="s">
        <v>100</v>
      </c>
      <c r="C4" s="2" t="s">
        <v>100</v>
      </c>
      <c r="D4" s="2" t="s">
        <v>100</v>
      </c>
      <c r="E4" s="2" t="s">
        <v>100</v>
      </c>
      <c r="F4" s="2" t="s">
        <v>100</v>
      </c>
      <c r="G4" s="2" t="s">
        <v>90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26" t="s">
        <v>16</v>
      </c>
      <c r="B5" s="6" t="s">
        <v>102</v>
      </c>
      <c r="C5" s="6" t="s">
        <v>92</v>
      </c>
      <c r="D5" s="6" t="s">
        <v>93</v>
      </c>
      <c r="E5" s="6" t="s">
        <v>86</v>
      </c>
      <c r="F5" s="6" t="s">
        <v>87</v>
      </c>
      <c r="G5" s="6" t="s">
        <v>91</v>
      </c>
      <c r="H5" s="6" t="s">
        <v>34</v>
      </c>
      <c r="I5" s="6" t="s">
        <v>46</v>
      </c>
      <c r="J5" s="4" t="s">
        <v>38</v>
      </c>
      <c r="K5" s="4" t="s">
        <v>53</v>
      </c>
      <c r="L5" s="4" t="s">
        <v>47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>
        <v>1</v>
      </c>
      <c r="B7" s="27">
        <v>0</v>
      </c>
      <c r="C7" s="56">
        <v>0</v>
      </c>
      <c r="D7" s="56">
        <v>0</v>
      </c>
      <c r="E7" s="56">
        <v>0</v>
      </c>
      <c r="F7" s="18">
        <v>0</v>
      </c>
      <c r="G7" s="27">
        <v>12</v>
      </c>
      <c r="H7" s="56">
        <v>252</v>
      </c>
      <c r="I7" s="18">
        <v>123</v>
      </c>
      <c r="J7" s="27">
        <v>231</v>
      </c>
      <c r="K7" s="18">
        <v>155</v>
      </c>
      <c r="L7" s="17">
        <v>304</v>
      </c>
    </row>
    <row r="8" spans="1:12" s="14" customFormat="1" ht="13.5">
      <c r="A8" s="1">
        <v>2</v>
      </c>
      <c r="B8" s="28">
        <v>0</v>
      </c>
      <c r="C8" s="57">
        <v>0</v>
      </c>
      <c r="D8" s="57">
        <v>0</v>
      </c>
      <c r="E8" s="57">
        <v>0</v>
      </c>
      <c r="F8" s="20">
        <v>0</v>
      </c>
      <c r="G8" s="28">
        <v>7</v>
      </c>
      <c r="H8" s="57">
        <v>156</v>
      </c>
      <c r="I8" s="20">
        <v>69</v>
      </c>
      <c r="J8" s="28">
        <v>144</v>
      </c>
      <c r="K8" s="20">
        <v>85</v>
      </c>
      <c r="L8" s="69">
        <v>177</v>
      </c>
    </row>
    <row r="9" spans="1:12" s="14" customFormat="1" ht="13.5">
      <c r="A9" s="1">
        <v>3</v>
      </c>
      <c r="B9" s="28">
        <v>0</v>
      </c>
      <c r="C9" s="57">
        <v>0</v>
      </c>
      <c r="D9" s="57">
        <v>0</v>
      </c>
      <c r="E9" s="57">
        <v>0</v>
      </c>
      <c r="F9" s="20">
        <v>0</v>
      </c>
      <c r="G9" s="28">
        <v>3</v>
      </c>
      <c r="H9" s="57">
        <v>80</v>
      </c>
      <c r="I9" s="20">
        <v>71</v>
      </c>
      <c r="J9" s="28">
        <v>75</v>
      </c>
      <c r="K9" s="20">
        <v>80</v>
      </c>
      <c r="L9" s="69">
        <v>102</v>
      </c>
    </row>
    <row r="10" spans="1:12" s="14" customFormat="1" ht="13.5">
      <c r="A10" s="1">
        <v>4</v>
      </c>
      <c r="B10" s="28">
        <v>0</v>
      </c>
      <c r="C10" s="57">
        <v>0</v>
      </c>
      <c r="D10" s="57">
        <v>0</v>
      </c>
      <c r="E10" s="57">
        <v>0</v>
      </c>
      <c r="F10" s="20">
        <v>0</v>
      </c>
      <c r="G10" s="28">
        <v>10</v>
      </c>
      <c r="H10" s="57">
        <v>129</v>
      </c>
      <c r="I10" s="20">
        <v>121</v>
      </c>
      <c r="J10" s="28">
        <v>112</v>
      </c>
      <c r="K10" s="20">
        <v>142</v>
      </c>
      <c r="L10" s="69">
        <v>175</v>
      </c>
    </row>
    <row r="11" spans="1:12" s="14" customFormat="1" ht="13.5">
      <c r="A11" s="1">
        <v>5</v>
      </c>
      <c r="B11" s="28">
        <v>0</v>
      </c>
      <c r="C11" s="57">
        <v>0</v>
      </c>
      <c r="D11" s="57">
        <v>0</v>
      </c>
      <c r="E11" s="57">
        <v>0</v>
      </c>
      <c r="F11" s="20">
        <v>0</v>
      </c>
      <c r="G11" s="28">
        <v>6</v>
      </c>
      <c r="H11" s="57">
        <v>106</v>
      </c>
      <c r="I11" s="20">
        <v>95</v>
      </c>
      <c r="J11" s="28">
        <v>103</v>
      </c>
      <c r="K11" s="20">
        <v>106</v>
      </c>
      <c r="L11" s="69">
        <v>150</v>
      </c>
    </row>
    <row r="12" spans="1:12" s="14" customFormat="1" ht="13.5">
      <c r="A12" s="1">
        <v>6</v>
      </c>
      <c r="B12" s="28">
        <v>0</v>
      </c>
      <c r="C12" s="57">
        <v>0</v>
      </c>
      <c r="D12" s="57">
        <v>0</v>
      </c>
      <c r="E12" s="57">
        <v>0</v>
      </c>
      <c r="F12" s="20">
        <v>0</v>
      </c>
      <c r="G12" s="28">
        <v>10</v>
      </c>
      <c r="H12" s="57">
        <v>186</v>
      </c>
      <c r="I12" s="20">
        <v>130</v>
      </c>
      <c r="J12" s="28">
        <v>179</v>
      </c>
      <c r="K12" s="20">
        <v>151</v>
      </c>
      <c r="L12" s="69">
        <v>251</v>
      </c>
    </row>
    <row r="13" spans="1:12" s="14" customFormat="1" ht="13.5">
      <c r="A13" s="1">
        <v>7</v>
      </c>
      <c r="B13" s="28">
        <v>0</v>
      </c>
      <c r="C13" s="57">
        <v>0</v>
      </c>
      <c r="D13" s="57">
        <v>0</v>
      </c>
      <c r="E13" s="57">
        <v>0</v>
      </c>
      <c r="F13" s="20">
        <v>0</v>
      </c>
      <c r="G13" s="28">
        <v>11</v>
      </c>
      <c r="H13" s="57">
        <v>161</v>
      </c>
      <c r="I13" s="20">
        <v>143</v>
      </c>
      <c r="J13" s="28">
        <v>146</v>
      </c>
      <c r="K13" s="20">
        <v>165</v>
      </c>
      <c r="L13" s="69">
        <v>232</v>
      </c>
    </row>
    <row r="14" spans="1:12" s="14" customFormat="1" ht="13.5">
      <c r="A14" s="1" t="s">
        <v>99</v>
      </c>
      <c r="B14" s="45">
        <v>0</v>
      </c>
      <c r="C14" s="58">
        <v>0</v>
      </c>
      <c r="D14" s="58">
        <v>0</v>
      </c>
      <c r="E14" s="58">
        <v>0</v>
      </c>
      <c r="F14" s="47">
        <v>0</v>
      </c>
      <c r="G14" s="45">
        <v>30</v>
      </c>
      <c r="H14" s="58">
        <v>848</v>
      </c>
      <c r="I14" s="47">
        <v>1067</v>
      </c>
      <c r="J14" s="45">
        <v>781</v>
      </c>
      <c r="K14" s="47">
        <v>1166</v>
      </c>
      <c r="L14" s="69">
        <v>1183</v>
      </c>
    </row>
    <row r="15" spans="1:12" ht="13.5">
      <c r="A15" s="7" t="s">
        <v>0</v>
      </c>
      <c r="B15" s="16">
        <f aca="true" t="shared" si="0" ref="B15:L15">SUM(B7:B14)</f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89</v>
      </c>
      <c r="H15" s="16">
        <f t="shared" si="0"/>
        <v>1918</v>
      </c>
      <c r="I15" s="16">
        <f t="shared" si="0"/>
        <v>1819</v>
      </c>
      <c r="J15" s="16">
        <f t="shared" si="0"/>
        <v>1771</v>
      </c>
      <c r="K15" s="16">
        <f t="shared" si="0"/>
        <v>2050</v>
      </c>
      <c r="L15" s="16">
        <f t="shared" si="0"/>
        <v>2574</v>
      </c>
    </row>
    <row r="16" ht="13.5">
      <c r="A16" s="29"/>
    </row>
  </sheetData>
  <sheetProtection selectLockedCells="1"/>
  <mergeCells count="9">
    <mergeCell ref="B3:F3"/>
    <mergeCell ref="J3:K3"/>
    <mergeCell ref="G3:I3"/>
    <mergeCell ref="G1:I1"/>
    <mergeCell ref="J1:K1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H14" sqref="H14:I14"/>
    </sheetView>
  </sheetViews>
  <sheetFormatPr defaultColWidth="9.140625" defaultRowHeight="12.75"/>
  <cols>
    <col min="1" max="1" width="9.2812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1"/>
      <c r="B1" s="101" t="s">
        <v>6</v>
      </c>
      <c r="C1" s="102"/>
      <c r="D1" s="103" t="s">
        <v>7</v>
      </c>
      <c r="E1" s="103"/>
      <c r="F1" s="93" t="s">
        <v>8</v>
      </c>
      <c r="G1" s="93"/>
      <c r="H1" s="98" t="s">
        <v>106</v>
      </c>
      <c r="I1" s="100"/>
    </row>
    <row r="2" spans="1:9" ht="13.5">
      <c r="A2" s="24"/>
      <c r="B2" s="88" t="s">
        <v>11</v>
      </c>
      <c r="C2" s="90"/>
      <c r="D2" s="104" t="s">
        <v>12</v>
      </c>
      <c r="E2" s="104"/>
      <c r="F2" s="104" t="s">
        <v>13</v>
      </c>
      <c r="G2" s="104"/>
      <c r="H2" s="91" t="s">
        <v>101</v>
      </c>
      <c r="I2" s="92"/>
    </row>
    <row r="3" spans="1:9" ht="13.5">
      <c r="A3" s="25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88" t="s">
        <v>98</v>
      </c>
      <c r="I3" s="90"/>
    </row>
    <row r="4" spans="1:9" ht="87.75" customHeight="1" thickBot="1">
      <c r="A4" s="26" t="s">
        <v>16</v>
      </c>
      <c r="B4" s="4" t="s">
        <v>35</v>
      </c>
      <c r="C4" s="4" t="s">
        <v>48</v>
      </c>
      <c r="D4" s="5" t="s">
        <v>49</v>
      </c>
      <c r="E4" s="5" t="s">
        <v>36</v>
      </c>
      <c r="F4" s="5" t="s">
        <v>50</v>
      </c>
      <c r="G4" s="5" t="s">
        <v>51</v>
      </c>
      <c r="H4" s="84" t="s">
        <v>96</v>
      </c>
      <c r="I4" s="80" t="s">
        <v>97</v>
      </c>
    </row>
    <row r="5" spans="1:9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ht="13.5">
      <c r="A6" s="1">
        <v>1</v>
      </c>
      <c r="B6" s="27">
        <v>239</v>
      </c>
      <c r="C6" s="18">
        <v>144</v>
      </c>
      <c r="D6" s="27">
        <v>131</v>
      </c>
      <c r="E6" s="18">
        <v>253</v>
      </c>
      <c r="F6" s="27">
        <v>180</v>
      </c>
      <c r="G6" s="18">
        <v>200</v>
      </c>
      <c r="H6" s="70">
        <v>125</v>
      </c>
      <c r="I6" s="71">
        <v>234</v>
      </c>
    </row>
    <row r="7" spans="1:9" ht="13.5">
      <c r="A7" s="1">
        <v>2</v>
      </c>
      <c r="B7" s="28">
        <v>149</v>
      </c>
      <c r="C7" s="20">
        <v>76</v>
      </c>
      <c r="D7" s="28">
        <v>68</v>
      </c>
      <c r="E7" s="20">
        <v>158</v>
      </c>
      <c r="F7" s="28">
        <v>102</v>
      </c>
      <c r="G7" s="20">
        <v>128</v>
      </c>
      <c r="H7" s="72">
        <v>80</v>
      </c>
      <c r="I7" s="73">
        <v>125</v>
      </c>
    </row>
    <row r="8" spans="1:9" ht="13.5">
      <c r="A8" s="1">
        <v>3</v>
      </c>
      <c r="B8" s="28">
        <v>77</v>
      </c>
      <c r="C8" s="20">
        <v>74</v>
      </c>
      <c r="D8" s="28">
        <v>74</v>
      </c>
      <c r="E8" s="20">
        <v>78</v>
      </c>
      <c r="F8" s="28">
        <v>84</v>
      </c>
      <c r="G8" s="20">
        <v>69</v>
      </c>
      <c r="H8" s="72">
        <v>61</v>
      </c>
      <c r="I8" s="73">
        <v>71</v>
      </c>
    </row>
    <row r="9" spans="1:9" ht="13.5">
      <c r="A9" s="1">
        <v>4</v>
      </c>
      <c r="B9" s="28">
        <v>126</v>
      </c>
      <c r="C9" s="20">
        <v>128</v>
      </c>
      <c r="D9" s="28">
        <v>123</v>
      </c>
      <c r="E9" s="20">
        <v>128</v>
      </c>
      <c r="F9" s="28">
        <v>152</v>
      </c>
      <c r="G9" s="20">
        <v>105</v>
      </c>
      <c r="H9" s="72">
        <v>91</v>
      </c>
      <c r="I9" s="73">
        <v>137</v>
      </c>
    </row>
    <row r="10" spans="1:9" ht="13.5">
      <c r="A10" s="1">
        <v>5</v>
      </c>
      <c r="B10" s="28">
        <v>105</v>
      </c>
      <c r="C10" s="20">
        <v>102</v>
      </c>
      <c r="D10" s="28">
        <v>97</v>
      </c>
      <c r="E10" s="20">
        <v>108</v>
      </c>
      <c r="F10" s="28">
        <v>131</v>
      </c>
      <c r="G10" s="20">
        <v>77</v>
      </c>
      <c r="H10" s="72">
        <v>83</v>
      </c>
      <c r="I10" s="73">
        <v>108</v>
      </c>
    </row>
    <row r="11" spans="1:9" ht="13.5">
      <c r="A11" s="1">
        <v>6</v>
      </c>
      <c r="B11" s="28">
        <v>183</v>
      </c>
      <c r="C11" s="20">
        <v>142</v>
      </c>
      <c r="D11" s="28">
        <v>134</v>
      </c>
      <c r="E11" s="20">
        <v>188</v>
      </c>
      <c r="F11" s="28">
        <v>179</v>
      </c>
      <c r="G11" s="20">
        <v>142</v>
      </c>
      <c r="H11" s="72">
        <v>115</v>
      </c>
      <c r="I11" s="73">
        <v>178</v>
      </c>
    </row>
    <row r="12" spans="1:9" ht="13.5">
      <c r="A12" s="1">
        <v>7</v>
      </c>
      <c r="B12" s="28">
        <v>162</v>
      </c>
      <c r="C12" s="20">
        <v>147</v>
      </c>
      <c r="D12" s="28">
        <v>146</v>
      </c>
      <c r="E12" s="20">
        <v>164</v>
      </c>
      <c r="F12" s="28">
        <v>182</v>
      </c>
      <c r="G12" s="20">
        <v>134</v>
      </c>
      <c r="H12" s="72">
        <v>134</v>
      </c>
      <c r="I12" s="73">
        <v>157</v>
      </c>
    </row>
    <row r="13" spans="1:9" ht="13.5">
      <c r="A13" s="1" t="s">
        <v>99</v>
      </c>
      <c r="B13" s="45">
        <v>829</v>
      </c>
      <c r="C13" s="47">
        <v>1094</v>
      </c>
      <c r="D13" s="45">
        <v>1024</v>
      </c>
      <c r="E13" s="47">
        <v>897</v>
      </c>
      <c r="F13" s="45">
        <v>1285</v>
      </c>
      <c r="G13" s="47">
        <v>670</v>
      </c>
      <c r="H13" s="74">
        <v>776</v>
      </c>
      <c r="I13" s="75">
        <v>979</v>
      </c>
    </row>
    <row r="14" spans="1:9" ht="13.5">
      <c r="A14" s="7" t="s">
        <v>0</v>
      </c>
      <c r="B14" s="16">
        <f aca="true" t="shared" si="0" ref="B14:I14">SUM(B6:B13)</f>
        <v>1870</v>
      </c>
      <c r="C14" s="16">
        <f t="shared" si="0"/>
        <v>1907</v>
      </c>
      <c r="D14" s="16">
        <f t="shared" si="0"/>
        <v>1797</v>
      </c>
      <c r="E14" s="16">
        <f t="shared" si="0"/>
        <v>1974</v>
      </c>
      <c r="F14" s="16">
        <f t="shared" si="0"/>
        <v>2295</v>
      </c>
      <c r="G14" s="16">
        <f t="shared" si="0"/>
        <v>1525</v>
      </c>
      <c r="H14" s="16">
        <f t="shared" si="0"/>
        <v>1465</v>
      </c>
      <c r="I14" s="16">
        <f t="shared" si="0"/>
        <v>1989</v>
      </c>
    </row>
  </sheetData>
  <sheetProtection selectLockedCells="1"/>
  <mergeCells count="9">
    <mergeCell ref="B1:C1"/>
    <mergeCell ref="B2:C2"/>
    <mergeCell ref="H3:I3"/>
    <mergeCell ref="D1:E1"/>
    <mergeCell ref="F1:G1"/>
    <mergeCell ref="D2:E2"/>
    <mergeCell ref="F2:G2"/>
    <mergeCell ref="H1:I1"/>
    <mergeCell ref="H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G15" sqref="G15"/>
    </sheetView>
  </sheetViews>
  <sheetFormatPr defaultColWidth="9.140625" defaultRowHeight="12.75"/>
  <cols>
    <col min="1" max="1" width="9.28125" style="15" bestFit="1" customWidth="1"/>
    <col min="2" max="12" width="8.7109375" style="9" customWidth="1"/>
    <col min="13" max="16384" width="9.140625" style="9" customWidth="1"/>
  </cols>
  <sheetData>
    <row r="1" spans="1:12" ht="13.5">
      <c r="A1" s="21"/>
      <c r="B1" s="95"/>
      <c r="C1" s="96"/>
      <c r="D1" s="96"/>
      <c r="E1" s="96"/>
      <c r="F1" s="97"/>
      <c r="G1" s="95"/>
      <c r="H1" s="96"/>
      <c r="I1" s="96"/>
      <c r="J1" s="96"/>
      <c r="K1" s="96"/>
      <c r="L1" s="97"/>
    </row>
    <row r="2" spans="1:12" ht="13.5">
      <c r="A2" s="41"/>
      <c r="B2" s="91" t="s">
        <v>14</v>
      </c>
      <c r="C2" s="94"/>
      <c r="D2" s="94"/>
      <c r="E2" s="94"/>
      <c r="F2" s="92"/>
      <c r="G2" s="104" t="s">
        <v>57</v>
      </c>
      <c r="H2" s="104"/>
      <c r="I2" s="104"/>
      <c r="J2" s="104"/>
      <c r="K2" s="104"/>
      <c r="L2" s="104"/>
    </row>
    <row r="3" spans="1:12" ht="13.5">
      <c r="A3" s="24"/>
      <c r="B3" s="91" t="s">
        <v>15</v>
      </c>
      <c r="C3" s="94"/>
      <c r="D3" s="94"/>
      <c r="E3" s="94"/>
      <c r="F3" s="92"/>
      <c r="G3" s="108" t="s">
        <v>23</v>
      </c>
      <c r="H3" s="109"/>
      <c r="I3" s="108" t="s">
        <v>17</v>
      </c>
      <c r="J3" s="109"/>
      <c r="K3" s="108" t="s">
        <v>18</v>
      </c>
      <c r="L3" s="109"/>
    </row>
    <row r="4" spans="1:12" ht="13.5">
      <c r="A4" s="25"/>
      <c r="B4" s="105"/>
      <c r="C4" s="106"/>
      <c r="D4" s="106"/>
      <c r="E4" s="106"/>
      <c r="F4" s="107"/>
      <c r="G4" s="2" t="s">
        <v>3</v>
      </c>
      <c r="H4" s="2" t="s">
        <v>4</v>
      </c>
      <c r="I4" s="2" t="s">
        <v>4</v>
      </c>
      <c r="J4" s="2" t="s">
        <v>3</v>
      </c>
      <c r="K4" s="2" t="s">
        <v>4</v>
      </c>
      <c r="L4" s="2" t="s">
        <v>3</v>
      </c>
    </row>
    <row r="5" spans="1:12" ht="87.75" customHeight="1" thickBot="1">
      <c r="A5" s="26" t="s">
        <v>16</v>
      </c>
      <c r="B5" s="6" t="s">
        <v>20</v>
      </c>
      <c r="C5" s="6" t="s">
        <v>21</v>
      </c>
      <c r="D5" s="6" t="s">
        <v>25</v>
      </c>
      <c r="E5" s="6" t="s">
        <v>26</v>
      </c>
      <c r="F5" s="4" t="s">
        <v>22</v>
      </c>
      <c r="G5" s="4" t="s">
        <v>58</v>
      </c>
      <c r="H5" s="4" t="s">
        <v>59</v>
      </c>
      <c r="I5" s="5" t="s">
        <v>61</v>
      </c>
      <c r="J5" s="5" t="s">
        <v>60</v>
      </c>
      <c r="K5" s="5" t="s">
        <v>63</v>
      </c>
      <c r="L5" s="5" t="s">
        <v>62</v>
      </c>
    </row>
    <row r="6" spans="1:12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3.5">
      <c r="A7" s="76">
        <v>1</v>
      </c>
      <c r="B7" s="17">
        <v>931</v>
      </c>
      <c r="C7" s="18">
        <v>60</v>
      </c>
      <c r="D7" s="34">
        <f>B7+C7</f>
        <v>991</v>
      </c>
      <c r="E7" s="18">
        <v>404</v>
      </c>
      <c r="F7" s="19">
        <f aca="true" t="shared" si="0" ref="F7:F15">IF(D7&lt;&gt;0,E7/D7,"")</f>
        <v>0.40766902119071646</v>
      </c>
      <c r="G7" s="27">
        <v>108</v>
      </c>
      <c r="H7" s="18">
        <v>272</v>
      </c>
      <c r="I7" s="27">
        <v>246</v>
      </c>
      <c r="J7" s="18">
        <v>143</v>
      </c>
      <c r="K7" s="27">
        <v>259</v>
      </c>
      <c r="L7" s="18">
        <v>131</v>
      </c>
    </row>
    <row r="8" spans="1:12" ht="13.5">
      <c r="A8" s="77">
        <v>2</v>
      </c>
      <c r="B8" s="69">
        <v>753</v>
      </c>
      <c r="C8" s="20">
        <v>41</v>
      </c>
      <c r="D8" s="35">
        <f aca="true" t="shared" si="1" ref="D8:D13">B8+C8</f>
        <v>794</v>
      </c>
      <c r="E8" s="20">
        <v>244</v>
      </c>
      <c r="F8" s="19">
        <f t="shared" si="0"/>
        <v>0.30730478589420657</v>
      </c>
      <c r="G8" s="28">
        <v>67</v>
      </c>
      <c r="H8" s="20">
        <v>161</v>
      </c>
      <c r="I8" s="28">
        <v>144</v>
      </c>
      <c r="J8" s="20">
        <v>85</v>
      </c>
      <c r="K8" s="28">
        <v>156</v>
      </c>
      <c r="L8" s="20">
        <v>76</v>
      </c>
    </row>
    <row r="9" spans="1:12" ht="13.5">
      <c r="A9" s="77">
        <v>3</v>
      </c>
      <c r="B9" s="69">
        <v>510</v>
      </c>
      <c r="C9" s="20">
        <v>36</v>
      </c>
      <c r="D9" s="35">
        <f t="shared" si="1"/>
        <v>546</v>
      </c>
      <c r="E9" s="20">
        <v>164</v>
      </c>
      <c r="F9" s="19">
        <f t="shared" si="0"/>
        <v>0.30036630036630035</v>
      </c>
      <c r="G9" s="28">
        <v>70</v>
      </c>
      <c r="H9" s="20">
        <v>79</v>
      </c>
      <c r="I9" s="28">
        <v>78</v>
      </c>
      <c r="J9" s="20">
        <v>78</v>
      </c>
      <c r="K9" s="28">
        <v>80</v>
      </c>
      <c r="L9" s="20">
        <v>75</v>
      </c>
    </row>
    <row r="10" spans="1:12" ht="13.5">
      <c r="A10" s="77">
        <v>4</v>
      </c>
      <c r="B10" s="69">
        <v>792</v>
      </c>
      <c r="C10" s="20">
        <v>74</v>
      </c>
      <c r="D10" s="35">
        <f t="shared" si="1"/>
        <v>866</v>
      </c>
      <c r="E10" s="20">
        <v>266</v>
      </c>
      <c r="F10" s="19">
        <f t="shared" si="0"/>
        <v>0.3071593533487298</v>
      </c>
      <c r="G10" s="28">
        <v>111</v>
      </c>
      <c r="H10" s="20">
        <v>137</v>
      </c>
      <c r="I10" s="28">
        <v>127</v>
      </c>
      <c r="J10" s="20">
        <v>134</v>
      </c>
      <c r="K10" s="28">
        <v>131</v>
      </c>
      <c r="L10" s="20">
        <v>127</v>
      </c>
    </row>
    <row r="11" spans="1:12" ht="13.5">
      <c r="A11" s="77">
        <v>5</v>
      </c>
      <c r="B11" s="69">
        <v>737</v>
      </c>
      <c r="C11" s="20">
        <v>51</v>
      </c>
      <c r="D11" s="35">
        <f t="shared" si="1"/>
        <v>788</v>
      </c>
      <c r="E11" s="20">
        <v>223</v>
      </c>
      <c r="F11" s="19">
        <f t="shared" si="0"/>
        <v>0.282994923857868</v>
      </c>
      <c r="G11" s="28">
        <v>100</v>
      </c>
      <c r="H11" s="20">
        <v>109</v>
      </c>
      <c r="I11" s="28">
        <v>106</v>
      </c>
      <c r="J11" s="20">
        <v>105</v>
      </c>
      <c r="K11" s="28">
        <v>103</v>
      </c>
      <c r="L11" s="20">
        <v>107</v>
      </c>
    </row>
    <row r="12" spans="1:12" ht="13.5">
      <c r="A12" s="77">
        <v>6</v>
      </c>
      <c r="B12" s="69">
        <v>896</v>
      </c>
      <c r="C12" s="20">
        <v>52</v>
      </c>
      <c r="D12" s="35">
        <f t="shared" si="1"/>
        <v>948</v>
      </c>
      <c r="E12" s="20">
        <v>347</v>
      </c>
      <c r="F12" s="19">
        <f t="shared" si="0"/>
        <v>0.36603375527426163</v>
      </c>
      <c r="G12" s="28">
        <v>134</v>
      </c>
      <c r="H12" s="20">
        <v>194</v>
      </c>
      <c r="I12" s="28">
        <v>187</v>
      </c>
      <c r="J12" s="20">
        <v>142</v>
      </c>
      <c r="K12" s="28">
        <v>184</v>
      </c>
      <c r="L12" s="20">
        <v>145</v>
      </c>
    </row>
    <row r="13" spans="1:12" ht="13.5">
      <c r="A13" s="77">
        <v>7</v>
      </c>
      <c r="B13" s="69">
        <v>838</v>
      </c>
      <c r="C13" s="20">
        <v>62</v>
      </c>
      <c r="D13" s="35">
        <f t="shared" si="1"/>
        <v>900</v>
      </c>
      <c r="E13" s="20">
        <v>334</v>
      </c>
      <c r="F13" s="19">
        <f t="shared" si="0"/>
        <v>0.3711111111111111</v>
      </c>
      <c r="G13" s="28">
        <v>142</v>
      </c>
      <c r="H13" s="20">
        <v>172</v>
      </c>
      <c r="I13" s="28">
        <v>159</v>
      </c>
      <c r="J13" s="20">
        <v>160</v>
      </c>
      <c r="K13" s="28">
        <v>159</v>
      </c>
      <c r="L13" s="20">
        <v>158</v>
      </c>
    </row>
    <row r="14" spans="1:12" ht="13.5">
      <c r="A14" s="78" t="s">
        <v>99</v>
      </c>
      <c r="B14" s="83"/>
      <c r="C14" s="62"/>
      <c r="D14" s="62"/>
      <c r="E14" s="20">
        <v>2053</v>
      </c>
      <c r="F14" s="63">
        <f t="shared" si="0"/>
      </c>
      <c r="G14" s="45">
        <v>1032</v>
      </c>
      <c r="H14" s="47">
        <v>892</v>
      </c>
      <c r="I14" s="45">
        <v>817</v>
      </c>
      <c r="J14" s="47">
        <v>1158</v>
      </c>
      <c r="K14" s="45">
        <v>810</v>
      </c>
      <c r="L14" s="47">
        <v>1153</v>
      </c>
    </row>
    <row r="15" spans="1:12" ht="13.5">
      <c r="A15" s="7" t="s">
        <v>0</v>
      </c>
      <c r="B15" s="16">
        <f>SUM(B7:B14)</f>
        <v>5457</v>
      </c>
      <c r="C15" s="16">
        <f>SUM(C7:C14)</f>
        <v>376</v>
      </c>
      <c r="D15" s="16">
        <f>SUM(D7:D14)</f>
        <v>5833</v>
      </c>
      <c r="E15" s="16">
        <f>SUM(E7:E14)</f>
        <v>4035</v>
      </c>
      <c r="F15" s="49">
        <f t="shared" si="0"/>
        <v>0.6917538145036859</v>
      </c>
      <c r="G15" s="16">
        <f aca="true" t="shared" si="2" ref="G15:L15">SUM(G7:G14)</f>
        <v>1764</v>
      </c>
      <c r="H15" s="16">
        <f t="shared" si="2"/>
        <v>2016</v>
      </c>
      <c r="I15" s="16">
        <f t="shared" si="2"/>
        <v>1864</v>
      </c>
      <c r="J15" s="16">
        <f t="shared" si="2"/>
        <v>2005</v>
      </c>
      <c r="K15" s="16">
        <f t="shared" si="2"/>
        <v>1882</v>
      </c>
      <c r="L15" s="16">
        <f t="shared" si="2"/>
        <v>1972</v>
      </c>
    </row>
  </sheetData>
  <sheetProtection selectLockedCells="1"/>
  <mergeCells count="9">
    <mergeCell ref="B1:F1"/>
    <mergeCell ref="G1:L1"/>
    <mergeCell ref="B3:F3"/>
    <mergeCell ref="B2:F2"/>
    <mergeCell ref="B4:F4"/>
    <mergeCell ref="G2:L2"/>
    <mergeCell ref="G3:H3"/>
    <mergeCell ref="I3:J3"/>
    <mergeCell ref="K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K13" sqref="K13"/>
    </sheetView>
  </sheetViews>
  <sheetFormatPr defaultColWidth="9.140625" defaultRowHeight="12.75"/>
  <cols>
    <col min="1" max="1" width="9.28125" style="15" bestFit="1" customWidth="1"/>
    <col min="2" max="9" width="8.7109375" style="9" customWidth="1"/>
    <col min="10" max="10" width="8.7109375" style="15" customWidth="1"/>
    <col min="11" max="11" width="8.7109375" style="9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11" ht="13.5">
      <c r="A1" s="21"/>
      <c r="B1" s="93" t="s">
        <v>27</v>
      </c>
      <c r="C1" s="93"/>
      <c r="D1" s="93"/>
      <c r="E1" s="93"/>
      <c r="F1" s="101" t="s">
        <v>30</v>
      </c>
      <c r="G1" s="102"/>
      <c r="H1" s="101"/>
      <c r="I1" s="111"/>
      <c r="J1" s="95"/>
      <c r="K1" s="97"/>
    </row>
    <row r="2" spans="1:11" s="23" customFormat="1" ht="13.5">
      <c r="A2" s="22"/>
      <c r="B2" s="104" t="s">
        <v>28</v>
      </c>
      <c r="C2" s="104"/>
      <c r="D2" s="104"/>
      <c r="E2" s="104"/>
      <c r="F2" s="91" t="s">
        <v>29</v>
      </c>
      <c r="G2" s="92"/>
      <c r="H2" s="91" t="s">
        <v>27</v>
      </c>
      <c r="I2" s="94"/>
      <c r="J2" s="91" t="s">
        <v>27</v>
      </c>
      <c r="K2" s="92"/>
    </row>
    <row r="3" spans="1:11" s="23" customFormat="1" ht="13.5">
      <c r="A3" s="22"/>
      <c r="B3" s="108" t="s">
        <v>52</v>
      </c>
      <c r="C3" s="110"/>
      <c r="D3" s="108" t="s">
        <v>37</v>
      </c>
      <c r="E3" s="109"/>
      <c r="F3" s="88" t="s">
        <v>19</v>
      </c>
      <c r="G3" s="90"/>
      <c r="H3" s="88" t="s">
        <v>11</v>
      </c>
      <c r="I3" s="89"/>
      <c r="J3" s="91" t="s">
        <v>31</v>
      </c>
      <c r="K3" s="92"/>
    </row>
    <row r="4" spans="1:11" ht="13.5">
      <c r="A4" s="31"/>
      <c r="B4" s="2" t="s">
        <v>4</v>
      </c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  <c r="I4" s="3" t="s">
        <v>3</v>
      </c>
      <c r="J4" s="3" t="s">
        <v>4</v>
      </c>
      <c r="K4" s="2" t="s">
        <v>3</v>
      </c>
    </row>
    <row r="5" spans="1:11" s="10" customFormat="1" ht="93" customHeight="1" thickBot="1">
      <c r="A5" s="32" t="s">
        <v>16</v>
      </c>
      <c r="B5" s="42" t="s">
        <v>65</v>
      </c>
      <c r="C5" s="5" t="s">
        <v>64</v>
      </c>
      <c r="D5" s="4" t="s">
        <v>67</v>
      </c>
      <c r="E5" s="4" t="s">
        <v>66</v>
      </c>
      <c r="F5" s="4" t="s">
        <v>69</v>
      </c>
      <c r="G5" s="4" t="s">
        <v>68</v>
      </c>
      <c r="H5" s="42" t="s">
        <v>71</v>
      </c>
      <c r="I5" s="48" t="s">
        <v>70</v>
      </c>
      <c r="J5" s="42" t="s">
        <v>73</v>
      </c>
      <c r="K5" s="42" t="s">
        <v>72</v>
      </c>
    </row>
    <row r="6" spans="1:11" s="14" customFormat="1" ht="12.75" customHeight="1" thickBot="1">
      <c r="A6" s="11"/>
      <c r="B6" s="12"/>
      <c r="C6" s="12"/>
      <c r="D6" s="12"/>
      <c r="E6" s="12"/>
      <c r="F6" s="12"/>
      <c r="G6" s="36"/>
      <c r="H6" s="36"/>
      <c r="I6" s="36"/>
      <c r="J6" s="36"/>
      <c r="K6" s="13"/>
    </row>
    <row r="7" spans="1:11" s="14" customFormat="1" ht="13.5">
      <c r="A7" s="1">
        <v>1</v>
      </c>
      <c r="B7" s="27">
        <v>260</v>
      </c>
      <c r="C7" s="59">
        <v>140</v>
      </c>
      <c r="D7" s="27">
        <v>243</v>
      </c>
      <c r="E7" s="38">
        <v>157</v>
      </c>
      <c r="F7" s="27">
        <v>251</v>
      </c>
      <c r="G7" s="38">
        <v>147</v>
      </c>
      <c r="H7" s="27">
        <v>271</v>
      </c>
      <c r="I7" s="38">
        <v>119</v>
      </c>
      <c r="J7" s="27">
        <v>320</v>
      </c>
      <c r="K7" s="38">
        <v>78</v>
      </c>
    </row>
    <row r="8" spans="1:11" s="14" customFormat="1" ht="13.5">
      <c r="A8" s="1">
        <v>2</v>
      </c>
      <c r="B8" s="28">
        <v>136</v>
      </c>
      <c r="C8" s="60">
        <v>103</v>
      </c>
      <c r="D8" s="28">
        <v>140</v>
      </c>
      <c r="E8" s="39">
        <v>100</v>
      </c>
      <c r="F8" s="28">
        <v>141</v>
      </c>
      <c r="G8" s="39">
        <v>97</v>
      </c>
      <c r="H8" s="28">
        <v>155</v>
      </c>
      <c r="I8" s="39">
        <v>74</v>
      </c>
      <c r="J8" s="28">
        <v>161</v>
      </c>
      <c r="K8" s="39">
        <v>72</v>
      </c>
    </row>
    <row r="9" spans="1:11" s="14" customFormat="1" ht="13.5">
      <c r="A9" s="1">
        <v>3</v>
      </c>
      <c r="B9" s="28">
        <v>68</v>
      </c>
      <c r="C9" s="60">
        <v>92</v>
      </c>
      <c r="D9" s="28">
        <v>62</v>
      </c>
      <c r="E9" s="39">
        <v>98</v>
      </c>
      <c r="F9" s="28">
        <v>66</v>
      </c>
      <c r="G9" s="39">
        <v>90</v>
      </c>
      <c r="H9" s="28">
        <v>68</v>
      </c>
      <c r="I9" s="39">
        <v>90</v>
      </c>
      <c r="J9" s="28">
        <v>85</v>
      </c>
      <c r="K9" s="39">
        <v>75</v>
      </c>
    </row>
    <row r="10" spans="1:11" s="14" customFormat="1" ht="13.5">
      <c r="A10" s="1">
        <v>4</v>
      </c>
      <c r="B10" s="28">
        <v>100</v>
      </c>
      <c r="C10" s="60">
        <v>165</v>
      </c>
      <c r="D10" s="28">
        <v>102</v>
      </c>
      <c r="E10" s="39">
        <v>162</v>
      </c>
      <c r="F10" s="28">
        <v>119</v>
      </c>
      <c r="G10" s="39">
        <v>144</v>
      </c>
      <c r="H10" s="28">
        <v>135</v>
      </c>
      <c r="I10" s="39">
        <v>128</v>
      </c>
      <c r="J10" s="28">
        <v>142</v>
      </c>
      <c r="K10" s="39">
        <v>120</v>
      </c>
    </row>
    <row r="11" spans="1:11" s="14" customFormat="1" ht="13.5">
      <c r="A11" s="1">
        <v>5</v>
      </c>
      <c r="B11" s="28">
        <v>91</v>
      </c>
      <c r="C11" s="60">
        <v>132</v>
      </c>
      <c r="D11" s="28">
        <v>88</v>
      </c>
      <c r="E11" s="39">
        <v>131</v>
      </c>
      <c r="F11" s="28">
        <v>105</v>
      </c>
      <c r="G11" s="39">
        <v>111</v>
      </c>
      <c r="H11" s="28">
        <v>111</v>
      </c>
      <c r="I11" s="39">
        <v>102</v>
      </c>
      <c r="J11" s="28">
        <v>117</v>
      </c>
      <c r="K11" s="39">
        <v>98</v>
      </c>
    </row>
    <row r="12" spans="1:11" s="14" customFormat="1" ht="13.5">
      <c r="A12" s="1">
        <v>6</v>
      </c>
      <c r="B12" s="28">
        <v>165</v>
      </c>
      <c r="C12" s="60">
        <v>180</v>
      </c>
      <c r="D12" s="28">
        <v>155</v>
      </c>
      <c r="E12" s="39">
        <v>188</v>
      </c>
      <c r="F12" s="28">
        <v>172</v>
      </c>
      <c r="G12" s="39">
        <v>165</v>
      </c>
      <c r="H12" s="28">
        <v>185</v>
      </c>
      <c r="I12" s="39">
        <v>147</v>
      </c>
      <c r="J12" s="28">
        <v>208</v>
      </c>
      <c r="K12" s="39">
        <v>129</v>
      </c>
    </row>
    <row r="13" spans="1:11" s="14" customFormat="1" ht="13.5">
      <c r="A13" s="1">
        <v>7</v>
      </c>
      <c r="B13" s="28">
        <v>129</v>
      </c>
      <c r="C13" s="60">
        <v>203</v>
      </c>
      <c r="D13" s="28">
        <v>131</v>
      </c>
      <c r="E13" s="39">
        <v>200</v>
      </c>
      <c r="F13" s="28">
        <v>142</v>
      </c>
      <c r="G13" s="39">
        <v>181</v>
      </c>
      <c r="H13" s="28">
        <v>147</v>
      </c>
      <c r="I13" s="39">
        <v>174</v>
      </c>
      <c r="J13" s="28">
        <v>163</v>
      </c>
      <c r="K13" s="39">
        <v>159</v>
      </c>
    </row>
    <row r="14" spans="1:11" s="14" customFormat="1" ht="13.5">
      <c r="A14" s="1" t="s">
        <v>99</v>
      </c>
      <c r="B14" s="45">
        <v>739</v>
      </c>
      <c r="C14" s="61">
        <v>1296</v>
      </c>
      <c r="D14" s="45">
        <v>709</v>
      </c>
      <c r="E14" s="39">
        <v>1310</v>
      </c>
      <c r="F14" s="45">
        <v>760</v>
      </c>
      <c r="G14" s="39">
        <v>1250</v>
      </c>
      <c r="H14" s="45">
        <v>862</v>
      </c>
      <c r="I14" s="39">
        <v>1134</v>
      </c>
      <c r="J14" s="45">
        <v>1020</v>
      </c>
      <c r="K14" s="39">
        <v>995</v>
      </c>
    </row>
    <row r="15" spans="1:11" ht="13.5">
      <c r="A15" s="7" t="s">
        <v>0</v>
      </c>
      <c r="B15" s="16">
        <f aca="true" t="shared" si="0" ref="B15:G15">SUM(B7:B14)</f>
        <v>1688</v>
      </c>
      <c r="C15" s="16">
        <f t="shared" si="0"/>
        <v>2311</v>
      </c>
      <c r="D15" s="16">
        <f t="shared" si="0"/>
        <v>1630</v>
      </c>
      <c r="E15" s="16">
        <f t="shared" si="0"/>
        <v>2346</v>
      </c>
      <c r="F15" s="16">
        <f t="shared" si="0"/>
        <v>1756</v>
      </c>
      <c r="G15" s="16">
        <f t="shared" si="0"/>
        <v>2185</v>
      </c>
      <c r="H15" s="16">
        <f>SUM(H7:H14)</f>
        <v>1934</v>
      </c>
      <c r="I15" s="16">
        <f>SUM(I7:I14)</f>
        <v>1968</v>
      </c>
      <c r="J15" s="16">
        <f>SUM(J7:J14)</f>
        <v>2216</v>
      </c>
      <c r="K15" s="16">
        <f>SUM(K7:K14)</f>
        <v>1726</v>
      </c>
    </row>
    <row r="16" spans="10:11" ht="13.5">
      <c r="J16" s="29"/>
      <c r="K16" s="40"/>
    </row>
    <row r="17" spans="10:11" ht="13.5">
      <c r="J17" s="29"/>
      <c r="K17" s="40"/>
    </row>
  </sheetData>
  <sheetProtection selectLockedCells="1"/>
  <mergeCells count="13">
    <mergeCell ref="H3:I3"/>
    <mergeCell ref="J3:K3"/>
    <mergeCell ref="J1:K1"/>
    <mergeCell ref="J2:K2"/>
    <mergeCell ref="H1:I1"/>
    <mergeCell ref="H2:I2"/>
    <mergeCell ref="F1:G1"/>
    <mergeCell ref="F2:G2"/>
    <mergeCell ref="F3:G3"/>
    <mergeCell ref="B1:E1"/>
    <mergeCell ref="B2:E2"/>
    <mergeCell ref="B3:C3"/>
    <mergeCell ref="D3:E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E7" sqref="E7:F14"/>
    </sheetView>
  </sheetViews>
  <sheetFormatPr defaultColWidth="9.140625" defaultRowHeight="12.75"/>
  <cols>
    <col min="1" max="1" width="9.28125" style="15" bestFit="1" customWidth="1"/>
    <col min="2" max="6" width="8.7109375" style="9" customWidth="1"/>
    <col min="7" max="8" width="8.7109375" style="0" customWidth="1"/>
    <col min="9" max="9" width="9.140625" style="9" customWidth="1"/>
    <col min="10" max="12" width="8.8515625" style="0" customWidth="1"/>
    <col min="13" max="16384" width="9.140625" style="9" customWidth="1"/>
  </cols>
  <sheetData>
    <row r="1" spans="1:12" ht="13.5">
      <c r="A1" s="37"/>
      <c r="B1" s="95"/>
      <c r="C1" s="96"/>
      <c r="D1" s="97"/>
      <c r="E1" s="101" t="s">
        <v>39</v>
      </c>
      <c r="F1" s="102"/>
      <c r="G1" s="98" t="s">
        <v>95</v>
      </c>
      <c r="H1" s="100"/>
      <c r="J1" s="9"/>
      <c r="K1" s="9"/>
      <c r="L1" s="9"/>
    </row>
    <row r="2" spans="1:8" s="23" customFormat="1" ht="13.5">
      <c r="A2" s="24"/>
      <c r="B2" s="91" t="s">
        <v>27</v>
      </c>
      <c r="C2" s="94"/>
      <c r="D2" s="92"/>
      <c r="E2" s="112" t="s">
        <v>76</v>
      </c>
      <c r="F2" s="113"/>
      <c r="G2" s="91" t="s">
        <v>103</v>
      </c>
      <c r="H2" s="92"/>
    </row>
    <row r="3" spans="1:8" s="23" customFormat="1" ht="13.5">
      <c r="A3" s="24"/>
      <c r="B3" s="88" t="s">
        <v>32</v>
      </c>
      <c r="C3" s="89"/>
      <c r="D3" s="90"/>
      <c r="E3" s="95" t="s">
        <v>24</v>
      </c>
      <c r="F3" s="97"/>
      <c r="G3" s="91" t="s">
        <v>104</v>
      </c>
      <c r="H3" s="92"/>
    </row>
    <row r="4" spans="1:12" ht="13.5">
      <c r="A4" s="8"/>
      <c r="B4" s="2" t="s">
        <v>89</v>
      </c>
      <c r="C4" s="3" t="s">
        <v>4</v>
      </c>
      <c r="D4" s="3" t="s">
        <v>3</v>
      </c>
      <c r="E4" s="105" t="s">
        <v>77</v>
      </c>
      <c r="F4" s="107"/>
      <c r="G4" s="88" t="s">
        <v>105</v>
      </c>
      <c r="H4" s="90"/>
      <c r="J4" s="9"/>
      <c r="K4" s="9"/>
      <c r="L4" s="9"/>
    </row>
    <row r="5" spans="1:8" s="10" customFormat="1" ht="93" customHeight="1" thickBot="1">
      <c r="A5" s="32" t="s">
        <v>16</v>
      </c>
      <c r="B5" s="43" t="s">
        <v>94</v>
      </c>
      <c r="C5" s="4" t="s">
        <v>75</v>
      </c>
      <c r="D5" s="43" t="s">
        <v>74</v>
      </c>
      <c r="E5" s="64" t="s">
        <v>78</v>
      </c>
      <c r="F5" s="65" t="s">
        <v>79</v>
      </c>
      <c r="G5" s="64" t="s">
        <v>80</v>
      </c>
      <c r="H5" s="80" t="s">
        <v>81</v>
      </c>
    </row>
    <row r="6" spans="1:8" s="14" customFormat="1" ht="12.75" customHeight="1" thickBot="1">
      <c r="A6" s="11"/>
      <c r="B6" s="12"/>
      <c r="C6" s="12"/>
      <c r="D6" s="12"/>
      <c r="E6" s="33"/>
      <c r="F6" s="79"/>
      <c r="G6" s="12"/>
      <c r="H6" s="13"/>
    </row>
    <row r="7" spans="1:8" s="14" customFormat="1" ht="13.5">
      <c r="A7" s="1">
        <v>1</v>
      </c>
      <c r="B7" s="27">
        <v>44</v>
      </c>
      <c r="C7" s="56">
        <v>268</v>
      </c>
      <c r="D7" s="18">
        <v>76</v>
      </c>
      <c r="E7" s="27">
        <v>170</v>
      </c>
      <c r="F7" s="18">
        <v>133</v>
      </c>
      <c r="G7" s="27">
        <v>134</v>
      </c>
      <c r="H7" s="18">
        <v>259</v>
      </c>
    </row>
    <row r="8" spans="1:8" s="14" customFormat="1" ht="13.5">
      <c r="A8" s="1">
        <v>2</v>
      </c>
      <c r="B8" s="28">
        <v>25</v>
      </c>
      <c r="C8" s="57">
        <v>151</v>
      </c>
      <c r="D8" s="20">
        <v>49</v>
      </c>
      <c r="E8" s="28">
        <v>94</v>
      </c>
      <c r="F8" s="20">
        <v>71</v>
      </c>
      <c r="G8" s="46">
        <v>105</v>
      </c>
      <c r="H8" s="81">
        <v>128</v>
      </c>
    </row>
    <row r="9" spans="1:8" s="14" customFormat="1" ht="13.5">
      <c r="A9" s="1">
        <v>3</v>
      </c>
      <c r="B9" s="28">
        <v>20</v>
      </c>
      <c r="C9" s="57">
        <v>79</v>
      </c>
      <c r="D9" s="20">
        <v>56</v>
      </c>
      <c r="E9" s="28">
        <v>49</v>
      </c>
      <c r="F9" s="20">
        <v>54</v>
      </c>
      <c r="G9" s="46">
        <v>85</v>
      </c>
      <c r="H9" s="81">
        <v>65</v>
      </c>
    </row>
    <row r="10" spans="1:8" s="14" customFormat="1" ht="13.5">
      <c r="A10" s="1">
        <v>4</v>
      </c>
      <c r="B10" s="28">
        <v>61</v>
      </c>
      <c r="C10" s="57">
        <v>119</v>
      </c>
      <c r="D10" s="20">
        <v>73</v>
      </c>
      <c r="E10" s="28">
        <v>92</v>
      </c>
      <c r="F10" s="20">
        <v>90</v>
      </c>
      <c r="G10" s="46">
        <v>164</v>
      </c>
      <c r="H10" s="81">
        <v>93</v>
      </c>
    </row>
    <row r="11" spans="1:8" s="14" customFormat="1" ht="13.5">
      <c r="A11" s="1">
        <v>5</v>
      </c>
      <c r="B11" s="28">
        <v>31</v>
      </c>
      <c r="C11" s="57">
        <v>106</v>
      </c>
      <c r="D11" s="20">
        <v>78</v>
      </c>
      <c r="E11" s="28">
        <v>75</v>
      </c>
      <c r="F11" s="20">
        <v>66</v>
      </c>
      <c r="G11" s="46">
        <v>129</v>
      </c>
      <c r="H11" s="81">
        <v>90</v>
      </c>
    </row>
    <row r="12" spans="1:8" s="14" customFormat="1" ht="13.5">
      <c r="A12" s="1">
        <v>6</v>
      </c>
      <c r="B12" s="28">
        <v>31</v>
      </c>
      <c r="C12" s="57">
        <v>196</v>
      </c>
      <c r="D12" s="20">
        <v>94</v>
      </c>
      <c r="E12" s="28">
        <v>101</v>
      </c>
      <c r="F12" s="20">
        <v>132</v>
      </c>
      <c r="G12" s="46">
        <v>188</v>
      </c>
      <c r="H12" s="81">
        <v>143</v>
      </c>
    </row>
    <row r="13" spans="1:8" s="14" customFormat="1" ht="13.5">
      <c r="A13" s="1">
        <v>7</v>
      </c>
      <c r="B13" s="28">
        <v>35</v>
      </c>
      <c r="C13" s="57">
        <v>168</v>
      </c>
      <c r="D13" s="20">
        <v>106</v>
      </c>
      <c r="E13" s="28">
        <v>111</v>
      </c>
      <c r="F13" s="20">
        <v>114</v>
      </c>
      <c r="G13" s="46">
        <v>200</v>
      </c>
      <c r="H13" s="81">
        <v>119</v>
      </c>
    </row>
    <row r="14" spans="1:8" s="14" customFormat="1" ht="13.5">
      <c r="A14" s="1" t="s">
        <v>99</v>
      </c>
      <c r="B14" s="45">
        <v>221</v>
      </c>
      <c r="C14" s="58">
        <v>1012</v>
      </c>
      <c r="D14" s="47">
        <v>689</v>
      </c>
      <c r="E14" s="45">
        <v>683</v>
      </c>
      <c r="F14" s="47">
        <v>565</v>
      </c>
      <c r="G14" s="44">
        <v>1123</v>
      </c>
      <c r="H14" s="82">
        <v>860</v>
      </c>
    </row>
    <row r="15" spans="1:12" ht="13.5">
      <c r="A15" s="7" t="s">
        <v>0</v>
      </c>
      <c r="B15" s="16">
        <f aca="true" t="shared" si="0" ref="B15:H15">SUM(B7:B14)</f>
        <v>468</v>
      </c>
      <c r="C15" s="16">
        <f t="shared" si="0"/>
        <v>2099</v>
      </c>
      <c r="D15" s="16">
        <f t="shared" si="0"/>
        <v>1221</v>
      </c>
      <c r="E15" s="16">
        <f t="shared" si="0"/>
        <v>1375</v>
      </c>
      <c r="F15" s="16">
        <f t="shared" si="0"/>
        <v>1225</v>
      </c>
      <c r="G15" s="16">
        <f t="shared" si="0"/>
        <v>2128</v>
      </c>
      <c r="H15" s="16">
        <f t="shared" si="0"/>
        <v>1757</v>
      </c>
      <c r="J15" s="9"/>
      <c r="K15" s="9"/>
      <c r="L15" s="9"/>
    </row>
    <row r="16" spans="2:12" ht="13.5">
      <c r="B16" s="40"/>
      <c r="C16" s="40"/>
      <c r="D16" s="40"/>
      <c r="G16" s="9"/>
      <c r="H16" s="9"/>
      <c r="J16" s="9"/>
      <c r="K16" s="9"/>
      <c r="L16" s="9"/>
    </row>
    <row r="17" spans="2:12" ht="13.5">
      <c r="B17" s="40"/>
      <c r="C17" s="40"/>
      <c r="D17" s="40"/>
      <c r="G17" s="9"/>
      <c r="H17" s="9"/>
      <c r="J17" s="9"/>
      <c r="K17" s="9"/>
      <c r="L17" s="9"/>
    </row>
  </sheetData>
  <sheetProtection selectLockedCells="1"/>
  <mergeCells count="11">
    <mergeCell ref="B3:D3"/>
    <mergeCell ref="B1:D1"/>
    <mergeCell ref="G4:H4"/>
    <mergeCell ref="G1:H1"/>
    <mergeCell ref="G2:H2"/>
    <mergeCell ref="G3:H3"/>
    <mergeCell ref="B2:D2"/>
    <mergeCell ref="E1:F1"/>
    <mergeCell ref="E2:F2"/>
    <mergeCell ref="E3:F3"/>
    <mergeCell ref="E4:F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GENERAL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28125" style="15" bestFit="1" customWidth="1"/>
    <col min="2" max="3" width="8.7109375" style="0" customWidth="1"/>
    <col min="4" max="8" width="8.7109375" style="9" customWidth="1"/>
  </cols>
  <sheetData>
    <row r="1" spans="1:8" ht="13.5">
      <c r="A1" s="37"/>
      <c r="B1" s="98"/>
      <c r="C1" s="100"/>
      <c r="D1" s="95"/>
      <c r="E1" s="96"/>
      <c r="F1" s="96"/>
      <c r="G1" s="96"/>
      <c r="H1" s="97"/>
    </row>
    <row r="2" spans="1:8" ht="13.5">
      <c r="A2" s="24"/>
      <c r="B2" s="91" t="s">
        <v>109</v>
      </c>
      <c r="C2" s="92"/>
      <c r="D2" s="91" t="s">
        <v>14</v>
      </c>
      <c r="E2" s="94"/>
      <c r="F2" s="94"/>
      <c r="G2" s="94"/>
      <c r="H2" s="92"/>
    </row>
    <row r="3" spans="1:8" ht="13.5">
      <c r="A3" s="24"/>
      <c r="B3" s="91" t="s">
        <v>107</v>
      </c>
      <c r="C3" s="92"/>
      <c r="D3" s="91" t="s">
        <v>15</v>
      </c>
      <c r="E3" s="94"/>
      <c r="F3" s="94"/>
      <c r="G3" s="94"/>
      <c r="H3" s="92"/>
    </row>
    <row r="4" spans="1:8" ht="13.5">
      <c r="A4" s="8"/>
      <c r="B4" s="88" t="s">
        <v>108</v>
      </c>
      <c r="C4" s="90"/>
      <c r="D4" s="105"/>
      <c r="E4" s="106"/>
      <c r="F4" s="106"/>
      <c r="G4" s="106"/>
      <c r="H4" s="107"/>
    </row>
    <row r="5" spans="1:8" ht="78" customHeight="1" thickBot="1">
      <c r="A5" s="32" t="s">
        <v>16</v>
      </c>
      <c r="B5" s="64" t="s">
        <v>80</v>
      </c>
      <c r="C5" s="80" t="s">
        <v>81</v>
      </c>
      <c r="D5" s="6" t="s">
        <v>20</v>
      </c>
      <c r="E5" s="6" t="s">
        <v>21</v>
      </c>
      <c r="F5" s="6" t="s">
        <v>25</v>
      </c>
      <c r="G5" s="6" t="s">
        <v>26</v>
      </c>
      <c r="H5" s="4" t="s">
        <v>22</v>
      </c>
    </row>
    <row r="6" spans="1:8" ht="14.25" thickBot="1">
      <c r="A6" s="11"/>
      <c r="B6" s="12"/>
      <c r="C6" s="12"/>
      <c r="D6" s="12"/>
      <c r="E6" s="12"/>
      <c r="F6" s="12"/>
      <c r="G6" s="12"/>
      <c r="H6" s="13"/>
    </row>
    <row r="7" spans="1:8" ht="13.5">
      <c r="A7" s="1">
        <v>1</v>
      </c>
      <c r="B7" s="27">
        <v>42</v>
      </c>
      <c r="C7" s="18">
        <v>20</v>
      </c>
      <c r="D7" s="17">
        <v>143</v>
      </c>
      <c r="E7" s="18">
        <v>11</v>
      </c>
      <c r="F7" s="34">
        <f>D7+E7</f>
        <v>154</v>
      </c>
      <c r="G7" s="18">
        <v>104</v>
      </c>
      <c r="H7" s="19">
        <f>IF(F7&lt;&gt;0,G7/F7,"")</f>
        <v>0.6753246753246753</v>
      </c>
    </row>
    <row r="8" spans="1:8" ht="13.5">
      <c r="A8" s="1" t="s">
        <v>99</v>
      </c>
      <c r="B8" s="44">
        <v>20</v>
      </c>
      <c r="C8" s="82">
        <v>21</v>
      </c>
      <c r="D8" s="83"/>
      <c r="E8" s="62"/>
      <c r="F8" s="62"/>
      <c r="G8" s="20"/>
      <c r="H8" s="63">
        <f>IF(F8&lt;&gt;0,G8/F8,"")</f>
      </c>
    </row>
    <row r="9" spans="1:8" ht="13.5">
      <c r="A9" s="7" t="s">
        <v>0</v>
      </c>
      <c r="B9" s="16">
        <f aca="true" t="shared" si="0" ref="B9:G9">SUM(B7:B8)</f>
        <v>62</v>
      </c>
      <c r="C9" s="16">
        <f t="shared" si="0"/>
        <v>41</v>
      </c>
      <c r="D9" s="16">
        <f t="shared" si="0"/>
        <v>143</v>
      </c>
      <c r="E9" s="16">
        <f t="shared" si="0"/>
        <v>11</v>
      </c>
      <c r="F9" s="16">
        <f t="shared" si="0"/>
        <v>154</v>
      </c>
      <c r="G9" s="16">
        <f t="shared" si="0"/>
        <v>104</v>
      </c>
      <c r="H9" s="49">
        <f>IF(F9&lt;&gt;0,G9/F9,"")</f>
        <v>0.6753246753246753</v>
      </c>
    </row>
    <row r="10" spans="2:3" ht="13.5">
      <c r="B10" s="9"/>
      <c r="C10" s="9"/>
    </row>
    <row r="11" spans="2:3" ht="13.5">
      <c r="B11" s="9"/>
      <c r="C11" s="9"/>
    </row>
  </sheetData>
  <sheetProtection selectLockedCells="1"/>
  <mergeCells count="8">
    <mergeCell ref="B4:C4"/>
    <mergeCell ref="B3:C3"/>
    <mergeCell ref="B1:C1"/>
    <mergeCell ref="B2:C2"/>
    <mergeCell ref="D1:H1"/>
    <mergeCell ref="D2:H2"/>
    <mergeCell ref="D3:H3"/>
    <mergeCell ref="D4:H4"/>
  </mergeCells>
  <printOptions horizontalCentered="1"/>
  <pageMargins left="0.7" right="0.7" top="1" bottom="0.75" header="0.5" footer="0.3"/>
  <pageSetup horizontalDpi="600" verticalDpi="600" orientation="landscape" r:id="rId1"/>
  <headerFooter>
    <oddHeader>&amp;C&amp;"Helv,Bold"TETON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2014-11-12T20:24:03Z</cp:lastPrinted>
  <dcterms:created xsi:type="dcterms:W3CDTF">1998-04-10T16:02:13Z</dcterms:created>
  <dcterms:modified xsi:type="dcterms:W3CDTF">2014-11-13T18:08:05Z</dcterms:modified>
  <cp:category/>
  <cp:version/>
  <cp:contentType/>
  <cp:contentStatus/>
</cp:coreProperties>
</file>