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4110" tabRatio="601" activeTab="0"/>
  </bookViews>
  <sheets>
    <sheet name="Gen2008" sheetId="1" r:id="rId1"/>
    <sheet name="Pres Write-Ins" sheetId="2" r:id="rId2"/>
  </sheets>
  <definedNames>
    <definedName name="HTML1_1" hidden="1">"'[96PRCNTY.XLS]96PRCNTY'!$A$1:$X$50"</definedName>
    <definedName name="HTML1_10" hidden="1">""</definedName>
    <definedName name="HTML1_11" hidden="1">1</definedName>
    <definedName name="HTML1_12" hidden="1">"g:\election\96pri.html"</definedName>
    <definedName name="HTML1_2" hidden="1">1</definedName>
    <definedName name="HTML1_3" hidden="1">"1996 Idaho Primary"</definedName>
    <definedName name="HTML1_4" hidden="1">"1996 Idaho Primary"</definedName>
    <definedName name="HTML1_5" hidden="1">"Abstract of Votes
May 28, 1996 Primary Election"</definedName>
    <definedName name="HTML1_6" hidden="1">1</definedName>
    <definedName name="HTML1_7" hidden="1">1</definedName>
    <definedName name="HTML1_8" hidden="1">"4/15/97"</definedName>
    <definedName name="HTML1_9" hidden="1">""</definedName>
    <definedName name="HTMLCount" hidden="1">1</definedName>
  </definedNames>
  <calcPr fullCalcOnLoad="1"/>
</workbook>
</file>

<file path=xl/sharedStrings.xml><?xml version="1.0" encoding="utf-8"?>
<sst xmlns="http://schemas.openxmlformats.org/spreadsheetml/2006/main" count="171" uniqueCount="102">
  <si>
    <t>Voting Statistics</t>
  </si>
  <si>
    <t>Counties</t>
  </si>
  <si>
    <t>Number Election
Day Registrants</t>
  </si>
  <si>
    <t>Total Number
Registered Voters</t>
  </si>
  <si>
    <t>Number
Ballots Cast</t>
  </si>
  <si>
    <t>% of Registered
Voters That Voted</t>
  </si>
  <si>
    <t>Ada</t>
  </si>
  <si>
    <t>Adams</t>
  </si>
  <si>
    <t>Bannock</t>
  </si>
  <si>
    <t>Bear Lake</t>
  </si>
  <si>
    <t>Benewah</t>
  </si>
  <si>
    <t>Bingham</t>
  </si>
  <si>
    <t>Blaine</t>
  </si>
  <si>
    <t>Boise</t>
  </si>
  <si>
    <t>Bonner</t>
  </si>
  <si>
    <t>Bonneville</t>
  </si>
  <si>
    <t>Boundary</t>
  </si>
  <si>
    <t>Butte</t>
  </si>
  <si>
    <t>Camas</t>
  </si>
  <si>
    <t>Canyon</t>
  </si>
  <si>
    <t>Caribou</t>
  </si>
  <si>
    <t>Cassia</t>
  </si>
  <si>
    <t>Clark</t>
  </si>
  <si>
    <t>Clearwater</t>
  </si>
  <si>
    <t>Custer</t>
  </si>
  <si>
    <t>Elmore</t>
  </si>
  <si>
    <t>Franklin</t>
  </si>
  <si>
    <t>Fremont</t>
  </si>
  <si>
    <t>Gem</t>
  </si>
  <si>
    <t>Gooding</t>
  </si>
  <si>
    <t>Idaho</t>
  </si>
  <si>
    <t>Jefferson</t>
  </si>
  <si>
    <t>Jerome</t>
  </si>
  <si>
    <t>Kootenai</t>
  </si>
  <si>
    <t>Latah</t>
  </si>
  <si>
    <t>Lemhi</t>
  </si>
  <si>
    <t>Lewis</t>
  </si>
  <si>
    <t>Lincoln</t>
  </si>
  <si>
    <t>Madison</t>
  </si>
  <si>
    <t>Minidoka</t>
  </si>
  <si>
    <t>Nez Perce</t>
  </si>
  <si>
    <t>Oneida</t>
  </si>
  <si>
    <t>Owyhee</t>
  </si>
  <si>
    <t>Payette</t>
  </si>
  <si>
    <t>Power</t>
  </si>
  <si>
    <t>Shoshone</t>
  </si>
  <si>
    <t>Teton</t>
  </si>
  <si>
    <t>Twin Falls</t>
  </si>
  <si>
    <t>Valley</t>
  </si>
  <si>
    <t>Washington</t>
  </si>
  <si>
    <t>TOTAL</t>
  </si>
  <si>
    <t>Plurality</t>
  </si>
  <si>
    <t>Percentage</t>
  </si>
  <si>
    <t>Issued by Ben Ysursa, Secretary of State</t>
  </si>
  <si>
    <t>UNITED STATES</t>
  </si>
  <si>
    <t>PRESIDENT</t>
  </si>
  <si>
    <t>1st DISTRICT</t>
  </si>
  <si>
    <t>2nd DISTRICT</t>
  </si>
  <si>
    <t>SENATOR</t>
  </si>
  <si>
    <t>Mike Simpson</t>
  </si>
  <si>
    <t>STATES</t>
  </si>
  <si>
    <t>UNITED</t>
  </si>
  <si>
    <t>REPRESENTATIVE</t>
  </si>
  <si>
    <t>Barack Obama</t>
  </si>
  <si>
    <t>John McCain</t>
  </si>
  <si>
    <t>Jim Risch</t>
  </si>
  <si>
    <t>Walt Minnick</t>
  </si>
  <si>
    <t>Bill Sali</t>
  </si>
  <si>
    <t>Deborah Holmes</t>
  </si>
  <si>
    <t>Total Number of Registered 
Voters at Cutoff</t>
  </si>
  <si>
    <t>Larry LaRocco</t>
  </si>
  <si>
    <t>IND</t>
  </si>
  <si>
    <t>Bob Barr</t>
  </si>
  <si>
    <t>LIB</t>
  </si>
  <si>
    <t>Kent A. Marmon</t>
  </si>
  <si>
    <t>Pro-Life</t>
  </si>
  <si>
    <t>Rex Rammell</t>
  </si>
  <si>
    <t>REP</t>
  </si>
  <si>
    <t>DEM</t>
  </si>
  <si>
    <t>CON</t>
  </si>
  <si>
    <t>Chuck Baldwin</t>
  </si>
  <si>
    <t>Ralph Nader</t>
  </si>
  <si>
    <t>Jonathan Allen</t>
  </si>
  <si>
    <t>Jose M. Aparicio</t>
  </si>
  <si>
    <t>Lawson Mitchell Bone</t>
  </si>
  <si>
    <t>Jerry Carroll</t>
  </si>
  <si>
    <t>Santa Claus</t>
  </si>
  <si>
    <t>James Dennis Criveau</t>
  </si>
  <si>
    <t>Mark Elgan</t>
  </si>
  <si>
    <t>Gene Hinkle</t>
  </si>
  <si>
    <t>Ronald G. Hobbs</t>
  </si>
  <si>
    <t>Keith Russell Judd</t>
  </si>
  <si>
    <t>James Edgar Lundeen</t>
  </si>
  <si>
    <t>Cynthia McKinney</t>
  </si>
  <si>
    <t>Reverend MerePeace-MsMere</t>
  </si>
  <si>
    <t>Frank Moore</t>
  </si>
  <si>
    <t>Janet L. Reid</t>
  </si>
  <si>
    <t>Lynne A Starr</t>
  </si>
  <si>
    <t>Gregory Nemitz</t>
  </si>
  <si>
    <t>Alan Keyes</t>
  </si>
  <si>
    <t>Brian Moore</t>
  </si>
  <si>
    <t>Kevin Volkmann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</si>
</sst>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7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b/>
      <sz val="10"/>
      <name val="Arial Narrow"/>
      <family val="2"/>
    </font>
    <font>
      <sz val="10"/>
      <name val="Arial Narrow"/>
      <family val="2"/>
    </font>
    <font>
      <sz val="8"/>
      <name val="Helv"/>
      <family val="0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4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left"/>
    </xf>
    <xf numFmtId="3" fontId="4" fillId="0" borderId="0" xfId="0" applyNumberFormat="1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Continuous"/>
    </xf>
    <xf numFmtId="0" fontId="4" fillId="0" borderId="2" xfId="0" applyFont="1" applyFill="1" applyBorder="1" applyAlignment="1">
      <alignment horizontal="centerContinuous"/>
    </xf>
    <xf numFmtId="0" fontId="4" fillId="0" borderId="2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2" fontId="4" fillId="0" borderId="2" xfId="0" applyNumberFormat="1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centerContinuous"/>
    </xf>
    <xf numFmtId="2" fontId="4" fillId="0" borderId="0" xfId="0" applyNumberFormat="1" applyFont="1" applyBorder="1" applyAlignment="1">
      <alignment horizontal="centerContinuous"/>
    </xf>
    <xf numFmtId="0" fontId="4" fillId="0" borderId="5" xfId="0" applyFont="1" applyBorder="1" applyAlignment="1">
      <alignment horizontal="centerContinuous"/>
    </xf>
    <xf numFmtId="0" fontId="5" fillId="0" borderId="4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left"/>
    </xf>
    <xf numFmtId="1" fontId="5" fillId="0" borderId="8" xfId="0" applyNumberFormat="1" applyFont="1" applyFill="1" applyBorder="1" applyAlignment="1">
      <alignment horizontal="left"/>
    </xf>
    <xf numFmtId="3" fontId="5" fillId="0" borderId="0" xfId="0" applyNumberFormat="1" applyFont="1" applyBorder="1" applyAlignment="1">
      <alignment horizontal="left"/>
    </xf>
    <xf numFmtId="0" fontId="4" fillId="0" borderId="6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left" vertical="center" textRotation="90"/>
    </xf>
    <xf numFmtId="3" fontId="5" fillId="0" borderId="0" xfId="0" applyNumberFormat="1" applyFont="1" applyBorder="1" applyAlignment="1">
      <alignment horizontal="left" vertical="center" textRotation="90"/>
    </xf>
    <xf numFmtId="3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3" fontId="5" fillId="0" borderId="6" xfId="0" applyNumberFormat="1" applyFont="1" applyBorder="1" applyAlignment="1">
      <alignment horizontal="right"/>
    </xf>
    <xf numFmtId="3" fontId="5" fillId="0" borderId="8" xfId="0" applyNumberFormat="1" applyFont="1" applyBorder="1" applyAlignment="1">
      <alignment horizontal="right"/>
    </xf>
    <xf numFmtId="3" fontId="5" fillId="0" borderId="7" xfId="0" applyNumberFormat="1" applyFont="1" applyBorder="1" applyAlignment="1">
      <alignment horizontal="right"/>
    </xf>
    <xf numFmtId="0" fontId="4" fillId="0" borderId="10" xfId="0" applyFont="1" applyFill="1" applyBorder="1" applyAlignment="1">
      <alignment horizontal="left"/>
    </xf>
    <xf numFmtId="3" fontId="4" fillId="0" borderId="10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5" fillId="0" borderId="0" xfId="0" applyFont="1" applyFill="1" applyBorder="1" applyAlignment="1">
      <alignment horizontal="left"/>
    </xf>
    <xf numFmtId="164" fontId="5" fillId="0" borderId="11" xfId="0" applyNumberFormat="1" applyFont="1" applyBorder="1" applyAlignment="1">
      <alignment horizontal="right"/>
    </xf>
    <xf numFmtId="0" fontId="5" fillId="0" borderId="7" xfId="0" applyFont="1" applyBorder="1" applyAlignment="1">
      <alignment horizontal="right"/>
    </xf>
    <xf numFmtId="0" fontId="4" fillId="0" borderId="4" xfId="0" applyFont="1" applyBorder="1" applyAlignment="1">
      <alignment horizontal="left"/>
    </xf>
    <xf numFmtId="2" fontId="4" fillId="0" borderId="0" xfId="0" applyNumberFormat="1" applyFont="1" applyBorder="1" applyAlignment="1">
      <alignment horizontal="left"/>
    </xf>
    <xf numFmtId="0" fontId="4" fillId="0" borderId="5" xfId="0" applyFont="1" applyBorder="1" applyAlignment="1">
      <alignment horizontal="left"/>
    </xf>
    <xf numFmtId="3" fontId="5" fillId="2" borderId="9" xfId="0" applyNumberFormat="1" applyFont="1" applyFill="1" applyBorder="1" applyAlignment="1">
      <alignment horizontal="center"/>
    </xf>
    <xf numFmtId="3" fontId="5" fillId="2" borderId="6" xfId="0" applyNumberFormat="1" applyFont="1" applyFill="1" applyBorder="1" applyAlignment="1">
      <alignment horizontal="center" vertical="center" textRotation="90" wrapText="1"/>
    </xf>
    <xf numFmtId="3" fontId="5" fillId="2" borderId="11" xfId="0" applyNumberFormat="1" applyFont="1" applyFill="1" applyBorder="1" applyAlignment="1">
      <alignment horizontal="center" vertical="center" textRotation="90" wrapText="1"/>
    </xf>
    <xf numFmtId="3" fontId="5" fillId="2" borderId="9" xfId="0" applyNumberFormat="1" applyFont="1" applyFill="1" applyBorder="1" applyAlignment="1">
      <alignment horizontal="center" vertical="center" textRotation="90" wrapText="1"/>
    </xf>
    <xf numFmtId="0" fontId="5" fillId="2" borderId="9" xfId="0" applyFont="1" applyFill="1" applyBorder="1" applyAlignment="1">
      <alignment horizontal="center" vertical="center" textRotation="90"/>
    </xf>
    <xf numFmtId="0" fontId="5" fillId="0" borderId="12" xfId="0" applyFont="1" applyBorder="1" applyAlignment="1">
      <alignment horizontal="right"/>
    </xf>
    <xf numFmtId="0" fontId="5" fillId="2" borderId="9" xfId="0" applyFont="1" applyFill="1" applyBorder="1" applyAlignment="1">
      <alignment horizontal="center" vertical="center" textRotation="90" wrapText="1"/>
    </xf>
    <xf numFmtId="0" fontId="5" fillId="3" borderId="13" xfId="0" applyFont="1" applyFill="1" applyBorder="1" applyAlignment="1">
      <alignment horizontal="left"/>
    </xf>
    <xf numFmtId="0" fontId="5" fillId="3" borderId="14" xfId="0" applyFont="1" applyFill="1" applyBorder="1" applyAlignment="1">
      <alignment horizontal="left"/>
    </xf>
    <xf numFmtId="3" fontId="5" fillId="3" borderId="14" xfId="0" applyNumberFormat="1" applyFont="1" applyFill="1" applyBorder="1" applyAlignment="1">
      <alignment horizontal="left"/>
    </xf>
    <xf numFmtId="0" fontId="5" fillId="3" borderId="15" xfId="0" applyFont="1" applyFill="1" applyBorder="1" applyAlignment="1">
      <alignment horizontal="left"/>
    </xf>
    <xf numFmtId="0" fontId="5" fillId="3" borderId="6" xfId="0" applyFont="1" applyFill="1" applyBorder="1" applyAlignment="1">
      <alignment horizontal="left"/>
    </xf>
    <xf numFmtId="0" fontId="5" fillId="3" borderId="7" xfId="0" applyFont="1" applyFill="1" applyBorder="1" applyAlignment="1">
      <alignment horizontal="left"/>
    </xf>
    <xf numFmtId="0" fontId="5" fillId="3" borderId="8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Continuous"/>
    </xf>
    <xf numFmtId="3" fontId="5" fillId="0" borderId="16" xfId="0" applyNumberFormat="1" applyFont="1" applyBorder="1" applyAlignment="1">
      <alignment horizontal="right"/>
    </xf>
    <xf numFmtId="3" fontId="5" fillId="0" borderId="17" xfId="0" applyNumberFormat="1" applyFont="1" applyBorder="1" applyAlignment="1">
      <alignment horizontal="right"/>
    </xf>
    <xf numFmtId="3" fontId="5" fillId="0" borderId="18" xfId="0" applyNumberFormat="1" applyFont="1" applyBorder="1" applyAlignment="1">
      <alignment horizontal="right"/>
    </xf>
    <xf numFmtId="3" fontId="5" fillId="0" borderId="19" xfId="0" applyNumberFormat="1" applyFont="1" applyBorder="1" applyAlignment="1">
      <alignment horizontal="right"/>
    </xf>
    <xf numFmtId="3" fontId="5" fillId="0" borderId="20" xfId="0" applyNumberFormat="1" applyFont="1" applyBorder="1" applyAlignment="1">
      <alignment horizontal="right"/>
    </xf>
    <xf numFmtId="3" fontId="5" fillId="0" borderId="21" xfId="0" applyNumberFormat="1" applyFont="1" applyBorder="1" applyAlignment="1">
      <alignment horizontal="right"/>
    </xf>
    <xf numFmtId="3" fontId="5" fillId="0" borderId="22" xfId="0" applyNumberFormat="1" applyFont="1" applyBorder="1" applyAlignment="1">
      <alignment horizontal="right"/>
    </xf>
    <xf numFmtId="3" fontId="5" fillId="0" borderId="23" xfId="0" applyNumberFormat="1" applyFont="1" applyBorder="1" applyAlignment="1">
      <alignment horizontal="right"/>
    </xf>
    <xf numFmtId="3" fontId="5" fillId="0" borderId="24" xfId="0" applyNumberFormat="1" applyFont="1" applyBorder="1" applyAlignment="1">
      <alignment horizontal="right"/>
    </xf>
    <xf numFmtId="3" fontId="5" fillId="0" borderId="25" xfId="0" applyNumberFormat="1" applyFont="1" applyBorder="1" applyAlignment="1">
      <alignment horizontal="right"/>
    </xf>
    <xf numFmtId="3" fontId="5" fillId="0" borderId="26" xfId="0" applyNumberFormat="1" applyFont="1" applyBorder="1" applyAlignment="1">
      <alignment horizontal="right"/>
    </xf>
    <xf numFmtId="3" fontId="5" fillId="0" borderId="27" xfId="0" applyNumberFormat="1" applyFont="1" applyBorder="1" applyAlignment="1">
      <alignment horizontal="right"/>
    </xf>
    <xf numFmtId="3" fontId="5" fillId="0" borderId="28" xfId="0" applyNumberFormat="1" applyFont="1" applyBorder="1" applyAlignment="1">
      <alignment horizontal="right"/>
    </xf>
    <xf numFmtId="3" fontId="5" fillId="0" borderId="29" xfId="0" applyNumberFormat="1" applyFont="1" applyBorder="1" applyAlignment="1">
      <alignment horizontal="right"/>
    </xf>
    <xf numFmtId="3" fontId="5" fillId="0" borderId="30" xfId="0" applyNumberFormat="1" applyFont="1" applyBorder="1" applyAlignment="1">
      <alignment horizontal="right"/>
    </xf>
    <xf numFmtId="3" fontId="5" fillId="0" borderId="31" xfId="0" applyNumberFormat="1" applyFont="1" applyBorder="1" applyAlignment="1">
      <alignment horizontal="right"/>
    </xf>
    <xf numFmtId="3" fontId="5" fillId="0" borderId="32" xfId="0" applyNumberFormat="1" applyFont="1" applyBorder="1" applyAlignment="1">
      <alignment horizontal="right"/>
    </xf>
    <xf numFmtId="3" fontId="5" fillId="0" borderId="33" xfId="0" applyNumberFormat="1" applyFont="1" applyBorder="1" applyAlignment="1">
      <alignment horizontal="right"/>
    </xf>
    <xf numFmtId="3" fontId="5" fillId="0" borderId="34" xfId="0" applyNumberFormat="1" applyFont="1" applyBorder="1" applyAlignment="1">
      <alignment horizontal="right"/>
    </xf>
    <xf numFmtId="3" fontId="5" fillId="0" borderId="35" xfId="0" applyNumberFormat="1" applyFont="1" applyBorder="1" applyAlignment="1">
      <alignment horizontal="right"/>
    </xf>
    <xf numFmtId="3" fontId="5" fillId="0" borderId="36" xfId="0" applyNumberFormat="1" applyFont="1" applyBorder="1" applyAlignment="1">
      <alignment horizontal="right"/>
    </xf>
    <xf numFmtId="0" fontId="5" fillId="0" borderId="22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0" fontId="5" fillId="0" borderId="23" xfId="0" applyFont="1" applyBorder="1" applyAlignment="1">
      <alignment horizontal="right"/>
    </xf>
    <xf numFmtId="0" fontId="5" fillId="0" borderId="36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5" fillId="0" borderId="28" xfId="0" applyFont="1" applyBorder="1" applyAlignment="1">
      <alignment horizontal="left"/>
    </xf>
    <xf numFmtId="0" fontId="5" fillId="0" borderId="35" xfId="0" applyFont="1" applyBorder="1" applyAlignment="1">
      <alignment horizontal="left"/>
    </xf>
    <xf numFmtId="3" fontId="5" fillId="0" borderId="12" xfId="0" applyNumberFormat="1" applyFont="1" applyBorder="1" applyAlignment="1">
      <alignment horizontal="right"/>
    </xf>
    <xf numFmtId="3" fontId="5" fillId="0" borderId="37" xfId="0" applyNumberFormat="1" applyFont="1" applyBorder="1" applyAlignment="1">
      <alignment horizontal="right"/>
    </xf>
    <xf numFmtId="3" fontId="5" fillId="0" borderId="38" xfId="0" applyNumberFormat="1" applyFont="1" applyBorder="1" applyAlignment="1">
      <alignment horizontal="right"/>
    </xf>
    <xf numFmtId="3" fontId="5" fillId="0" borderId="39" xfId="0" applyNumberFormat="1" applyFont="1" applyBorder="1" applyAlignment="1">
      <alignment horizontal="right"/>
    </xf>
    <xf numFmtId="3" fontId="5" fillId="0" borderId="40" xfId="0" applyNumberFormat="1" applyFont="1" applyBorder="1" applyAlignment="1">
      <alignment horizontal="right"/>
    </xf>
    <xf numFmtId="3" fontId="5" fillId="0" borderId="41" xfId="0" applyNumberFormat="1" applyFont="1" applyBorder="1" applyAlignment="1">
      <alignment horizontal="right"/>
    </xf>
    <xf numFmtId="0" fontId="5" fillId="0" borderId="41" xfId="0" applyFont="1" applyBorder="1" applyAlignment="1">
      <alignment horizontal="right"/>
    </xf>
    <xf numFmtId="10" fontId="5" fillId="0" borderId="28" xfId="0" applyNumberFormat="1" applyFont="1" applyFill="1" applyBorder="1" applyAlignment="1">
      <alignment/>
    </xf>
    <xf numFmtId="10" fontId="5" fillId="0" borderId="42" xfId="0" applyNumberFormat="1" applyFont="1" applyFill="1" applyBorder="1" applyAlignment="1">
      <alignment/>
    </xf>
    <xf numFmtId="10" fontId="5" fillId="0" borderId="21" xfId="0" applyNumberFormat="1" applyFont="1" applyFill="1" applyBorder="1" applyAlignment="1">
      <alignment/>
    </xf>
    <xf numFmtId="10" fontId="5" fillId="0" borderId="35" xfId="0" applyNumberFormat="1" applyFont="1" applyFill="1" applyBorder="1" applyAlignment="1">
      <alignment/>
    </xf>
    <xf numFmtId="1" fontId="5" fillId="0" borderId="43" xfId="0" applyNumberFormat="1" applyFont="1" applyFill="1" applyBorder="1" applyAlignment="1">
      <alignment horizontal="center" vertical="center" textRotation="90" wrapText="1"/>
    </xf>
    <xf numFmtId="3" fontId="4" fillId="0" borderId="44" xfId="0" applyNumberFormat="1" applyFont="1" applyBorder="1" applyAlignment="1">
      <alignment horizontal="right"/>
    </xf>
    <xf numFmtId="0" fontId="5" fillId="0" borderId="43" xfId="0" applyFont="1" applyFill="1" applyBorder="1" applyAlignment="1">
      <alignment horizontal="center" vertical="center" textRotation="90" wrapText="1"/>
    </xf>
    <xf numFmtId="3" fontId="5" fillId="0" borderId="21" xfId="0" applyNumberFormat="1" applyFont="1" applyFill="1" applyBorder="1" applyAlignment="1">
      <alignment/>
    </xf>
    <xf numFmtId="3" fontId="5" fillId="0" borderId="28" xfId="0" applyNumberFormat="1" applyFont="1" applyFill="1" applyBorder="1" applyAlignment="1">
      <alignment/>
    </xf>
    <xf numFmtId="3" fontId="5" fillId="0" borderId="35" xfId="0" applyNumberFormat="1" applyFont="1" applyFill="1" applyBorder="1" applyAlignment="1">
      <alignment/>
    </xf>
    <xf numFmtId="3" fontId="5" fillId="0" borderId="45" xfId="0" applyNumberFormat="1" applyFont="1" applyBorder="1" applyAlignment="1">
      <alignment horizontal="right"/>
    </xf>
    <xf numFmtId="3" fontId="5" fillId="0" borderId="46" xfId="0" applyNumberFormat="1" applyFont="1" applyBorder="1" applyAlignment="1">
      <alignment horizontal="right"/>
    </xf>
    <xf numFmtId="3" fontId="5" fillId="0" borderId="47" xfId="0" applyNumberFormat="1" applyFont="1" applyBorder="1" applyAlignment="1">
      <alignment horizontal="right"/>
    </xf>
    <xf numFmtId="0" fontId="5" fillId="0" borderId="46" xfId="0" applyFont="1" applyBorder="1" applyAlignment="1">
      <alignment horizontal="right"/>
    </xf>
    <xf numFmtId="10" fontId="4" fillId="0" borderId="44" xfId="0" applyNumberFormat="1" applyFont="1" applyBorder="1" applyAlignment="1">
      <alignment horizontal="right"/>
    </xf>
    <xf numFmtId="164" fontId="5" fillId="0" borderId="9" xfId="0" applyNumberFormat="1" applyFont="1" applyBorder="1" applyAlignment="1">
      <alignment horizontal="right"/>
    </xf>
    <xf numFmtId="0" fontId="4" fillId="0" borderId="43" xfId="0" applyFont="1" applyFill="1" applyBorder="1" applyAlignment="1">
      <alignment horizontal="center"/>
    </xf>
    <xf numFmtId="0" fontId="4" fillId="0" borderId="48" xfId="0" applyFont="1" applyBorder="1" applyAlignment="1">
      <alignment horizontal="center"/>
    </xf>
    <xf numFmtId="3" fontId="5" fillId="0" borderId="49" xfId="0" applyNumberFormat="1" applyFont="1" applyBorder="1" applyAlignment="1">
      <alignment horizontal="right"/>
    </xf>
    <xf numFmtId="3" fontId="5" fillId="0" borderId="50" xfId="0" applyNumberFormat="1" applyFont="1" applyBorder="1" applyAlignment="1">
      <alignment horizontal="right"/>
    </xf>
    <xf numFmtId="3" fontId="5" fillId="0" borderId="51" xfId="0" applyNumberFormat="1" applyFont="1" applyBorder="1" applyAlignment="1">
      <alignment horizontal="right"/>
    </xf>
    <xf numFmtId="0" fontId="5" fillId="0" borderId="50" xfId="0" applyFont="1" applyBorder="1" applyAlignment="1">
      <alignment horizontal="right"/>
    </xf>
    <xf numFmtId="0" fontId="4" fillId="0" borderId="43" xfId="0" applyFont="1" applyFill="1" applyBorder="1" applyAlignment="1">
      <alignment horizontal="left"/>
    </xf>
    <xf numFmtId="0" fontId="4" fillId="0" borderId="52" xfId="0" applyFont="1" applyFill="1" applyBorder="1" applyAlignment="1">
      <alignment horizontal="center"/>
    </xf>
    <xf numFmtId="0" fontId="4" fillId="0" borderId="48" xfId="0" applyFont="1" applyFill="1" applyBorder="1" applyAlignment="1">
      <alignment horizontal="center"/>
    </xf>
    <xf numFmtId="0" fontId="4" fillId="0" borderId="52" xfId="0" applyFont="1" applyFill="1" applyBorder="1" applyAlignment="1">
      <alignment horizontal="left"/>
    </xf>
    <xf numFmtId="0" fontId="5" fillId="0" borderId="24" xfId="0" applyFont="1" applyBorder="1" applyAlignment="1">
      <alignment horizontal="right"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3"/>
  <sheetViews>
    <sheetView tabSelected="1" zoomScale="125" zoomScaleNormal="125" workbookViewId="0" topLeftCell="A1">
      <pane xSplit="1" ySplit="6" topLeftCell="M4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S49" sqref="S49"/>
    </sheetView>
  </sheetViews>
  <sheetFormatPr defaultColWidth="9.140625" defaultRowHeight="12.75"/>
  <cols>
    <col min="1" max="1" width="9.140625" style="36" customWidth="1"/>
    <col min="2" max="11" width="8.28125" style="5" customWidth="1"/>
    <col min="12" max="12" width="8.8515625" style="5" customWidth="1"/>
    <col min="13" max="15" width="8.28125" style="5" customWidth="1"/>
    <col min="16" max="20" width="8.7109375" style="5" customWidth="1"/>
    <col min="21" max="21" width="3.7109375" style="5" customWidth="1"/>
    <col min="22" max="25" width="8.7109375" style="5" customWidth="1"/>
    <col min="26" max="26" width="5.7109375" style="6" customWidth="1"/>
    <col min="27" max="27" width="6.28125" style="5" customWidth="1"/>
    <col min="28" max="34" width="5.7109375" style="5" customWidth="1"/>
    <col min="35" max="16384" width="6.7109375" style="5" customWidth="1"/>
  </cols>
  <sheetData>
    <row r="1" spans="1:2" ht="12.75">
      <c r="A1" s="4"/>
      <c r="B1" s="4" t="s">
        <v>53</v>
      </c>
    </row>
    <row r="2" spans="1:26" s="2" customFormat="1" ht="12.75">
      <c r="A2" s="7"/>
      <c r="B2" s="8"/>
      <c r="C2" s="9"/>
      <c r="D2" s="9"/>
      <c r="E2" s="9"/>
      <c r="F2" s="9"/>
      <c r="G2" s="119" t="s">
        <v>61</v>
      </c>
      <c r="H2" s="120"/>
      <c r="I2" s="120"/>
      <c r="J2" s="120"/>
      <c r="K2" s="121"/>
      <c r="L2" s="128" t="s">
        <v>54</v>
      </c>
      <c r="M2" s="129"/>
      <c r="N2" s="119" t="s">
        <v>54</v>
      </c>
      <c r="O2" s="121"/>
      <c r="P2" s="11"/>
      <c r="Q2" s="10"/>
      <c r="R2" s="10"/>
      <c r="S2" s="12"/>
      <c r="T2" s="13"/>
      <c r="U2" s="5"/>
      <c r="V2" s="5"/>
      <c r="W2" s="5"/>
      <c r="X2" s="5"/>
      <c r="Y2" s="5"/>
      <c r="Z2" s="3"/>
    </row>
    <row r="3" spans="1:26" s="2" customFormat="1" ht="12.75">
      <c r="A3" s="14"/>
      <c r="B3" s="122" t="s">
        <v>54</v>
      </c>
      <c r="C3" s="123"/>
      <c r="D3" s="123"/>
      <c r="E3" s="123"/>
      <c r="F3" s="123"/>
      <c r="G3" s="122" t="s">
        <v>60</v>
      </c>
      <c r="H3" s="123"/>
      <c r="I3" s="123"/>
      <c r="J3" s="123"/>
      <c r="K3" s="126"/>
      <c r="L3" s="122" t="s">
        <v>62</v>
      </c>
      <c r="M3" s="126"/>
      <c r="N3" s="122" t="s">
        <v>62</v>
      </c>
      <c r="O3" s="126"/>
      <c r="P3" s="39"/>
      <c r="S3" s="40"/>
      <c r="T3" s="41"/>
      <c r="U3" s="5"/>
      <c r="V3" s="5"/>
      <c r="W3" s="5"/>
      <c r="X3" s="5"/>
      <c r="Y3" s="5"/>
      <c r="Z3" s="3"/>
    </row>
    <row r="4" spans="1:26" s="2" customFormat="1" ht="12.75">
      <c r="A4" s="14"/>
      <c r="B4" s="124" t="s">
        <v>55</v>
      </c>
      <c r="C4" s="125"/>
      <c r="D4" s="125"/>
      <c r="E4" s="125"/>
      <c r="F4" s="125"/>
      <c r="G4" s="124" t="s">
        <v>58</v>
      </c>
      <c r="H4" s="125"/>
      <c r="I4" s="125"/>
      <c r="J4" s="125"/>
      <c r="K4" s="127"/>
      <c r="L4" s="124" t="s">
        <v>56</v>
      </c>
      <c r="M4" s="127"/>
      <c r="N4" s="130" t="s">
        <v>57</v>
      </c>
      <c r="O4" s="131"/>
      <c r="P4" s="15" t="s">
        <v>0</v>
      </c>
      <c r="Q4" s="56"/>
      <c r="R4" s="1"/>
      <c r="S4" s="16"/>
      <c r="T4" s="17"/>
      <c r="U4" s="5"/>
      <c r="V4" s="5"/>
      <c r="W4" s="5"/>
      <c r="X4" s="5"/>
      <c r="Y4" s="5"/>
      <c r="Z4" s="3"/>
    </row>
    <row r="5" spans="1:26" s="19" customFormat="1" ht="12.75">
      <c r="A5" s="18"/>
      <c r="B5" s="42" t="s">
        <v>79</v>
      </c>
      <c r="C5" s="42" t="s">
        <v>73</v>
      </c>
      <c r="D5" s="42" t="s">
        <v>77</v>
      </c>
      <c r="E5" s="42" t="s">
        <v>71</v>
      </c>
      <c r="F5" s="42" t="s">
        <v>78</v>
      </c>
      <c r="G5" s="42" t="s">
        <v>78</v>
      </c>
      <c r="H5" s="42" t="s">
        <v>73</v>
      </c>
      <c r="I5" s="42" t="s">
        <v>71</v>
      </c>
      <c r="J5" s="42" t="s">
        <v>71</v>
      </c>
      <c r="K5" s="42" t="s">
        <v>77</v>
      </c>
      <c r="L5" s="42" t="s">
        <v>78</v>
      </c>
      <c r="M5" s="42" t="s">
        <v>77</v>
      </c>
      <c r="N5" s="42" t="s">
        <v>78</v>
      </c>
      <c r="O5" s="42" t="s">
        <v>77</v>
      </c>
      <c r="P5" s="20"/>
      <c r="Q5" s="21"/>
      <c r="R5" s="21"/>
      <c r="S5" s="21"/>
      <c r="T5" s="22"/>
      <c r="U5" s="5"/>
      <c r="V5" s="5"/>
      <c r="W5" s="5"/>
      <c r="X5" s="5"/>
      <c r="Y5" s="5"/>
      <c r="Z5" s="23"/>
    </row>
    <row r="6" spans="1:26" s="26" customFormat="1" ht="79.5" customHeight="1">
      <c r="A6" s="24" t="s">
        <v>1</v>
      </c>
      <c r="B6" s="44" t="s">
        <v>80</v>
      </c>
      <c r="C6" s="44" t="s">
        <v>72</v>
      </c>
      <c r="D6" s="44" t="s">
        <v>64</v>
      </c>
      <c r="E6" s="46" t="s">
        <v>81</v>
      </c>
      <c r="F6" s="45" t="s">
        <v>63</v>
      </c>
      <c r="G6" s="48" t="s">
        <v>70</v>
      </c>
      <c r="H6" s="48" t="s">
        <v>74</v>
      </c>
      <c r="I6" s="48" t="s">
        <v>75</v>
      </c>
      <c r="J6" s="48" t="s">
        <v>76</v>
      </c>
      <c r="K6" s="48" t="s">
        <v>65</v>
      </c>
      <c r="L6" s="44" t="s">
        <v>66</v>
      </c>
      <c r="M6" s="43" t="s">
        <v>67</v>
      </c>
      <c r="N6" s="43" t="s">
        <v>68</v>
      </c>
      <c r="O6" s="45" t="s">
        <v>59</v>
      </c>
      <c r="P6" s="25" t="s">
        <v>69</v>
      </c>
      <c r="Q6" s="25" t="s">
        <v>2</v>
      </c>
      <c r="R6" s="98" t="s">
        <v>3</v>
      </c>
      <c r="S6" s="25" t="s">
        <v>4</v>
      </c>
      <c r="T6" s="96" t="s">
        <v>5</v>
      </c>
      <c r="U6" s="5"/>
      <c r="V6" s="5"/>
      <c r="W6" s="5"/>
      <c r="X6" s="5"/>
      <c r="Y6" s="5"/>
      <c r="Z6" s="27"/>
    </row>
    <row r="7" spans="1:25" s="28" customFormat="1" ht="12.75">
      <c r="A7" s="82" t="s">
        <v>6</v>
      </c>
      <c r="B7" s="57">
        <v>777</v>
      </c>
      <c r="C7" s="102">
        <v>1083</v>
      </c>
      <c r="D7" s="102">
        <v>93328</v>
      </c>
      <c r="E7" s="58">
        <v>1978</v>
      </c>
      <c r="F7" s="59">
        <v>82236</v>
      </c>
      <c r="G7" s="57">
        <v>73722</v>
      </c>
      <c r="H7" s="61">
        <v>2657</v>
      </c>
      <c r="I7" s="58">
        <v>1664</v>
      </c>
      <c r="J7" s="58">
        <v>5982</v>
      </c>
      <c r="K7" s="60">
        <v>91425</v>
      </c>
      <c r="L7" s="57">
        <v>56557</v>
      </c>
      <c r="M7" s="60">
        <v>51665</v>
      </c>
      <c r="N7" s="57">
        <v>28577</v>
      </c>
      <c r="O7" s="60">
        <v>37096</v>
      </c>
      <c r="P7" s="63">
        <v>194758</v>
      </c>
      <c r="Q7" s="63">
        <v>38279</v>
      </c>
      <c r="R7" s="99">
        <f>P7+Q7</f>
        <v>233037</v>
      </c>
      <c r="S7" s="62">
        <v>181656</v>
      </c>
      <c r="T7" s="94">
        <f>IF(S7&lt;&gt;0,S7/R7,"")</f>
        <v>0.7795156992237284</v>
      </c>
      <c r="U7" s="29"/>
      <c r="V7" s="29"/>
      <c r="W7" s="29"/>
      <c r="X7" s="29"/>
      <c r="Y7" s="29"/>
    </row>
    <row r="8" spans="1:25" s="28" customFormat="1" ht="12.75">
      <c r="A8" s="83" t="s">
        <v>7</v>
      </c>
      <c r="B8" s="64">
        <v>20</v>
      </c>
      <c r="C8" s="103">
        <v>19</v>
      </c>
      <c r="D8" s="103">
        <v>1517</v>
      </c>
      <c r="E8" s="65">
        <v>36</v>
      </c>
      <c r="F8" s="66">
        <v>728</v>
      </c>
      <c r="G8" s="64">
        <v>698</v>
      </c>
      <c r="H8" s="68">
        <v>38</v>
      </c>
      <c r="I8" s="65">
        <v>27</v>
      </c>
      <c r="J8" s="65">
        <v>193</v>
      </c>
      <c r="K8" s="67">
        <v>1268</v>
      </c>
      <c r="L8" s="64">
        <v>1051</v>
      </c>
      <c r="M8" s="67">
        <v>1146</v>
      </c>
      <c r="N8" s="64"/>
      <c r="O8" s="67"/>
      <c r="P8" s="70">
        <v>2703</v>
      </c>
      <c r="Q8" s="70">
        <v>239</v>
      </c>
      <c r="R8" s="100">
        <f aca="true" t="shared" si="0" ref="R8:R50">P8+Q8</f>
        <v>2942</v>
      </c>
      <c r="S8" s="69">
        <v>2387</v>
      </c>
      <c r="T8" s="92">
        <f aca="true" t="shared" si="1" ref="T8:T51">IF(S8&lt;&gt;0,S8/R8,"")</f>
        <v>0.8113528212100611</v>
      </c>
      <c r="U8" s="29"/>
      <c r="V8" s="29"/>
      <c r="W8" s="29"/>
      <c r="X8" s="29"/>
      <c r="Y8" s="29"/>
    </row>
    <row r="9" spans="1:25" s="28" customFormat="1" ht="12.75">
      <c r="A9" s="83" t="s">
        <v>8</v>
      </c>
      <c r="B9" s="64">
        <v>257</v>
      </c>
      <c r="C9" s="103">
        <v>215</v>
      </c>
      <c r="D9" s="103">
        <v>19356</v>
      </c>
      <c r="E9" s="65">
        <v>485</v>
      </c>
      <c r="F9" s="66">
        <v>14792</v>
      </c>
      <c r="G9" s="64">
        <v>13600</v>
      </c>
      <c r="H9" s="68">
        <v>566</v>
      </c>
      <c r="I9" s="65">
        <v>393</v>
      </c>
      <c r="J9" s="65">
        <v>2136</v>
      </c>
      <c r="K9" s="67">
        <v>18313</v>
      </c>
      <c r="L9" s="64"/>
      <c r="M9" s="67"/>
      <c r="N9" s="64">
        <v>12805</v>
      </c>
      <c r="O9" s="67">
        <v>21932</v>
      </c>
      <c r="P9" s="70">
        <v>40110</v>
      </c>
      <c r="Q9" s="70">
        <v>8204</v>
      </c>
      <c r="R9" s="100">
        <f t="shared" si="0"/>
        <v>48314</v>
      </c>
      <c r="S9" s="69">
        <v>35627</v>
      </c>
      <c r="T9" s="92">
        <f t="shared" si="1"/>
        <v>0.7374053069503663</v>
      </c>
      <c r="U9" s="29"/>
      <c r="V9" s="29"/>
      <c r="W9" s="29"/>
      <c r="X9" s="29"/>
      <c r="Y9" s="29"/>
    </row>
    <row r="10" spans="1:25" s="28" customFormat="1" ht="12.75">
      <c r="A10" s="83" t="s">
        <v>9</v>
      </c>
      <c r="B10" s="64">
        <v>27</v>
      </c>
      <c r="C10" s="103">
        <v>11</v>
      </c>
      <c r="D10" s="103">
        <v>2377</v>
      </c>
      <c r="E10" s="65">
        <v>26</v>
      </c>
      <c r="F10" s="66">
        <v>502</v>
      </c>
      <c r="G10" s="64">
        <v>525</v>
      </c>
      <c r="H10" s="68">
        <v>22</v>
      </c>
      <c r="I10" s="65">
        <v>32</v>
      </c>
      <c r="J10" s="65">
        <v>153</v>
      </c>
      <c r="K10" s="67">
        <v>2162</v>
      </c>
      <c r="L10" s="64"/>
      <c r="M10" s="67"/>
      <c r="N10" s="64">
        <v>475</v>
      </c>
      <c r="O10" s="67">
        <v>2386</v>
      </c>
      <c r="P10" s="70">
        <v>3463</v>
      </c>
      <c r="Q10" s="70">
        <v>395</v>
      </c>
      <c r="R10" s="100">
        <f t="shared" si="0"/>
        <v>3858</v>
      </c>
      <c r="S10" s="69">
        <v>3112</v>
      </c>
      <c r="T10" s="92">
        <f t="shared" si="1"/>
        <v>0.8066355624675998</v>
      </c>
      <c r="U10" s="29"/>
      <c r="V10" s="29"/>
      <c r="W10" s="29"/>
      <c r="X10" s="29"/>
      <c r="Y10" s="29"/>
    </row>
    <row r="11" spans="1:25" s="28" customFormat="1" ht="12.75">
      <c r="A11" s="84" t="s">
        <v>10</v>
      </c>
      <c r="B11" s="71">
        <v>38</v>
      </c>
      <c r="C11" s="104">
        <v>25</v>
      </c>
      <c r="D11" s="104">
        <v>2646</v>
      </c>
      <c r="E11" s="72">
        <v>48</v>
      </c>
      <c r="F11" s="73">
        <v>1407</v>
      </c>
      <c r="G11" s="71">
        <v>1377</v>
      </c>
      <c r="H11" s="75">
        <v>61</v>
      </c>
      <c r="I11" s="72">
        <v>63</v>
      </c>
      <c r="J11" s="72">
        <v>73</v>
      </c>
      <c r="K11" s="74">
        <v>2376</v>
      </c>
      <c r="L11" s="71">
        <v>2060</v>
      </c>
      <c r="M11" s="74">
        <v>1921</v>
      </c>
      <c r="N11" s="71"/>
      <c r="O11" s="74"/>
      <c r="P11" s="77">
        <v>5059</v>
      </c>
      <c r="Q11" s="77">
        <v>367</v>
      </c>
      <c r="R11" s="101">
        <f t="shared" si="0"/>
        <v>5426</v>
      </c>
      <c r="S11" s="76">
        <v>4305</v>
      </c>
      <c r="T11" s="93">
        <f t="shared" si="1"/>
        <v>0.7934021378547733</v>
      </c>
      <c r="U11" s="29"/>
      <c r="V11" s="29"/>
      <c r="W11" s="29"/>
      <c r="X11" s="29"/>
      <c r="Y11" s="29"/>
    </row>
    <row r="12" spans="1:25" s="28" customFormat="1" ht="12.75">
      <c r="A12" s="82" t="s">
        <v>11</v>
      </c>
      <c r="B12" s="57">
        <v>203</v>
      </c>
      <c r="C12" s="102">
        <v>91</v>
      </c>
      <c r="D12" s="102">
        <v>12230</v>
      </c>
      <c r="E12" s="58">
        <v>207</v>
      </c>
      <c r="F12" s="59">
        <v>4424</v>
      </c>
      <c r="G12" s="57">
        <v>4058</v>
      </c>
      <c r="H12" s="61">
        <v>335</v>
      </c>
      <c r="I12" s="58">
        <v>228</v>
      </c>
      <c r="J12" s="58">
        <v>2029</v>
      </c>
      <c r="K12" s="60">
        <v>10455</v>
      </c>
      <c r="L12" s="57"/>
      <c r="M12" s="60"/>
      <c r="N12" s="57">
        <v>3864</v>
      </c>
      <c r="O12" s="60">
        <v>13213</v>
      </c>
      <c r="P12" s="63">
        <v>19671</v>
      </c>
      <c r="Q12" s="63">
        <v>3639</v>
      </c>
      <c r="R12" s="99">
        <f t="shared" si="0"/>
        <v>23310</v>
      </c>
      <c r="S12" s="62">
        <v>17519</v>
      </c>
      <c r="T12" s="94">
        <f t="shared" si="1"/>
        <v>0.7515658515658515</v>
      </c>
      <c r="U12" s="29"/>
      <c r="V12" s="29"/>
      <c r="W12" s="29"/>
      <c r="X12" s="29"/>
      <c r="Y12" s="29"/>
    </row>
    <row r="13" spans="1:25" s="28" customFormat="1" ht="12.75">
      <c r="A13" s="83" t="s">
        <v>12</v>
      </c>
      <c r="B13" s="64">
        <v>16</v>
      </c>
      <c r="C13" s="103">
        <v>63</v>
      </c>
      <c r="D13" s="103">
        <v>3439</v>
      </c>
      <c r="E13" s="65">
        <v>106</v>
      </c>
      <c r="F13" s="66">
        <v>6947</v>
      </c>
      <c r="G13" s="64">
        <v>6126</v>
      </c>
      <c r="H13" s="68">
        <v>115</v>
      </c>
      <c r="I13" s="65">
        <v>96</v>
      </c>
      <c r="J13" s="65">
        <v>174</v>
      </c>
      <c r="K13" s="67">
        <v>3782</v>
      </c>
      <c r="L13" s="64"/>
      <c r="M13" s="67"/>
      <c r="N13" s="64">
        <v>4537</v>
      </c>
      <c r="O13" s="67">
        <v>5633</v>
      </c>
      <c r="P13" s="70">
        <v>12416</v>
      </c>
      <c r="Q13" s="70">
        <v>1572</v>
      </c>
      <c r="R13" s="100">
        <f t="shared" si="0"/>
        <v>13988</v>
      </c>
      <c r="S13" s="69">
        <v>10707</v>
      </c>
      <c r="T13" s="92">
        <f t="shared" si="1"/>
        <v>0.7654418072633686</v>
      </c>
      <c r="U13" s="29"/>
      <c r="V13" s="29"/>
      <c r="W13" s="29"/>
      <c r="X13" s="29"/>
      <c r="Y13" s="29"/>
    </row>
    <row r="14" spans="1:25" s="28" customFormat="1" ht="12.75">
      <c r="A14" s="83" t="s">
        <v>13</v>
      </c>
      <c r="B14" s="64">
        <v>25</v>
      </c>
      <c r="C14" s="103">
        <v>27</v>
      </c>
      <c r="D14" s="103">
        <v>2433</v>
      </c>
      <c r="E14" s="65">
        <v>48</v>
      </c>
      <c r="F14" s="66">
        <v>1240</v>
      </c>
      <c r="G14" s="64">
        <v>1196</v>
      </c>
      <c r="H14" s="68">
        <v>61</v>
      </c>
      <c r="I14" s="65">
        <v>34</v>
      </c>
      <c r="J14" s="65">
        <v>203</v>
      </c>
      <c r="K14" s="67">
        <v>2218</v>
      </c>
      <c r="L14" s="64">
        <v>1810</v>
      </c>
      <c r="M14" s="67">
        <v>1956</v>
      </c>
      <c r="N14" s="64"/>
      <c r="O14" s="67"/>
      <c r="P14" s="70">
        <v>4704</v>
      </c>
      <c r="Q14" s="70">
        <v>441</v>
      </c>
      <c r="R14" s="100">
        <f t="shared" si="0"/>
        <v>5145</v>
      </c>
      <c r="S14" s="69">
        <v>3840</v>
      </c>
      <c r="T14" s="92">
        <f t="shared" si="1"/>
        <v>0.7463556851311953</v>
      </c>
      <c r="U14" s="29"/>
      <c r="V14" s="29"/>
      <c r="W14" s="29"/>
      <c r="X14" s="29"/>
      <c r="Y14" s="29"/>
    </row>
    <row r="15" spans="1:25" s="28" customFormat="1" ht="12.75">
      <c r="A15" s="83" t="s">
        <v>14</v>
      </c>
      <c r="B15" s="64">
        <v>195</v>
      </c>
      <c r="C15" s="103">
        <v>108</v>
      </c>
      <c r="D15" s="103">
        <v>11145</v>
      </c>
      <c r="E15" s="65">
        <v>259</v>
      </c>
      <c r="F15" s="66">
        <v>7840</v>
      </c>
      <c r="G15" s="64">
        <v>6970</v>
      </c>
      <c r="H15" s="68">
        <v>292</v>
      </c>
      <c r="I15" s="65">
        <v>286</v>
      </c>
      <c r="J15" s="65">
        <v>483</v>
      </c>
      <c r="K15" s="67">
        <v>10779</v>
      </c>
      <c r="L15" s="64">
        <v>10221</v>
      </c>
      <c r="M15" s="67">
        <v>8604</v>
      </c>
      <c r="N15" s="64"/>
      <c r="O15" s="67"/>
      <c r="P15" s="70">
        <v>23569</v>
      </c>
      <c r="Q15" s="70">
        <v>2253</v>
      </c>
      <c r="R15" s="100">
        <f t="shared" si="0"/>
        <v>25822</v>
      </c>
      <c r="S15" s="69">
        <v>20042</v>
      </c>
      <c r="T15" s="92">
        <f t="shared" si="1"/>
        <v>0.7761598636821315</v>
      </c>
      <c r="U15" s="29"/>
      <c r="V15" s="29"/>
      <c r="W15" s="29"/>
      <c r="X15" s="29"/>
      <c r="Y15" s="29"/>
    </row>
    <row r="16" spans="1:25" s="28" customFormat="1" ht="12.75">
      <c r="A16" s="84" t="s">
        <v>15</v>
      </c>
      <c r="B16" s="71">
        <v>362</v>
      </c>
      <c r="C16" s="104">
        <v>256</v>
      </c>
      <c r="D16" s="104">
        <v>29334</v>
      </c>
      <c r="E16" s="72">
        <v>334</v>
      </c>
      <c r="F16" s="73">
        <v>11417</v>
      </c>
      <c r="G16" s="71">
        <v>10702</v>
      </c>
      <c r="H16" s="75">
        <v>754</v>
      </c>
      <c r="I16" s="72">
        <v>548</v>
      </c>
      <c r="J16" s="72">
        <v>4132</v>
      </c>
      <c r="K16" s="74">
        <v>25201</v>
      </c>
      <c r="L16" s="71"/>
      <c r="M16" s="74"/>
      <c r="N16" s="71">
        <v>8889</v>
      </c>
      <c r="O16" s="74">
        <v>31627</v>
      </c>
      <c r="P16" s="77">
        <v>45501</v>
      </c>
      <c r="Q16" s="77">
        <v>9683</v>
      </c>
      <c r="R16" s="101">
        <f t="shared" si="0"/>
        <v>55184</v>
      </c>
      <c r="S16" s="76">
        <v>42376</v>
      </c>
      <c r="T16" s="95">
        <f t="shared" si="1"/>
        <v>0.767903740214555</v>
      </c>
      <c r="U16" s="29"/>
      <c r="V16" s="29"/>
      <c r="W16" s="29"/>
      <c r="X16" s="29"/>
      <c r="Y16" s="29"/>
    </row>
    <row r="17" spans="1:25" s="28" customFormat="1" ht="12.75">
      <c r="A17" s="78" t="s">
        <v>16</v>
      </c>
      <c r="B17" s="57">
        <v>77</v>
      </c>
      <c r="C17" s="102">
        <v>27</v>
      </c>
      <c r="D17" s="102">
        <v>3078</v>
      </c>
      <c r="E17" s="58">
        <v>67</v>
      </c>
      <c r="F17" s="59">
        <v>1484</v>
      </c>
      <c r="G17" s="57">
        <v>1406</v>
      </c>
      <c r="H17" s="61">
        <v>76</v>
      </c>
      <c r="I17" s="58">
        <v>69</v>
      </c>
      <c r="J17" s="58">
        <v>202</v>
      </c>
      <c r="K17" s="60">
        <v>2798</v>
      </c>
      <c r="L17" s="57">
        <v>2065</v>
      </c>
      <c r="M17" s="60">
        <v>2454</v>
      </c>
      <c r="N17" s="57"/>
      <c r="O17" s="60"/>
      <c r="P17" s="63">
        <v>6008</v>
      </c>
      <c r="Q17" s="63">
        <v>438</v>
      </c>
      <c r="R17" s="99">
        <f t="shared" si="0"/>
        <v>6446</v>
      </c>
      <c r="S17" s="62">
        <v>4847</v>
      </c>
      <c r="T17" s="94">
        <f t="shared" si="1"/>
        <v>0.7519391870927707</v>
      </c>
      <c r="U17" s="29"/>
      <c r="V17" s="29"/>
      <c r="W17" s="29"/>
      <c r="X17" s="29"/>
      <c r="Y17" s="29"/>
    </row>
    <row r="18" spans="1:25" s="28" customFormat="1" ht="12.75">
      <c r="A18" s="79" t="s">
        <v>17</v>
      </c>
      <c r="B18" s="64">
        <v>11</v>
      </c>
      <c r="C18" s="103">
        <v>7</v>
      </c>
      <c r="D18" s="103">
        <v>1056</v>
      </c>
      <c r="E18" s="65">
        <v>18</v>
      </c>
      <c r="F18" s="66">
        <v>318</v>
      </c>
      <c r="G18" s="64">
        <v>326</v>
      </c>
      <c r="H18" s="68">
        <v>20</v>
      </c>
      <c r="I18" s="65">
        <v>15</v>
      </c>
      <c r="J18" s="65">
        <v>156</v>
      </c>
      <c r="K18" s="67">
        <v>880</v>
      </c>
      <c r="L18" s="64"/>
      <c r="M18" s="67"/>
      <c r="N18" s="64">
        <v>309</v>
      </c>
      <c r="O18" s="67">
        <v>1051</v>
      </c>
      <c r="P18" s="70">
        <v>1716</v>
      </c>
      <c r="Q18" s="70">
        <v>155</v>
      </c>
      <c r="R18" s="100">
        <f t="shared" si="0"/>
        <v>1871</v>
      </c>
      <c r="S18" s="69">
        <v>1446</v>
      </c>
      <c r="T18" s="92">
        <f t="shared" si="1"/>
        <v>0.7728487439871726</v>
      </c>
      <c r="U18" s="29"/>
      <c r="V18" s="29"/>
      <c r="W18" s="29"/>
      <c r="X18" s="29"/>
      <c r="Y18" s="29"/>
    </row>
    <row r="19" spans="1:26" s="29" customFormat="1" ht="12.75">
      <c r="A19" s="79" t="s">
        <v>18</v>
      </c>
      <c r="B19" s="80">
        <v>1</v>
      </c>
      <c r="C19" s="105">
        <v>3</v>
      </c>
      <c r="D19" s="105">
        <v>422</v>
      </c>
      <c r="E19" s="65">
        <v>5</v>
      </c>
      <c r="F19" s="66">
        <v>187</v>
      </c>
      <c r="G19" s="64">
        <v>174</v>
      </c>
      <c r="H19" s="68">
        <v>4</v>
      </c>
      <c r="I19" s="65">
        <v>10</v>
      </c>
      <c r="J19" s="65">
        <v>39</v>
      </c>
      <c r="K19" s="67">
        <v>372</v>
      </c>
      <c r="L19" s="64"/>
      <c r="M19" s="67"/>
      <c r="N19" s="64">
        <v>126</v>
      </c>
      <c r="O19" s="67">
        <v>469</v>
      </c>
      <c r="P19" s="70">
        <v>762</v>
      </c>
      <c r="Q19" s="70">
        <v>75</v>
      </c>
      <c r="R19" s="100">
        <f t="shared" si="0"/>
        <v>837</v>
      </c>
      <c r="S19" s="69">
        <v>628</v>
      </c>
      <c r="T19" s="92">
        <f t="shared" si="1"/>
        <v>0.7502986857825568</v>
      </c>
      <c r="Z19" s="28"/>
    </row>
    <row r="20" spans="1:26" s="29" customFormat="1" ht="12.75">
      <c r="A20" s="79" t="s">
        <v>19</v>
      </c>
      <c r="B20" s="64">
        <v>387</v>
      </c>
      <c r="C20" s="103">
        <v>321</v>
      </c>
      <c r="D20" s="103">
        <v>42752</v>
      </c>
      <c r="E20" s="65">
        <v>639</v>
      </c>
      <c r="F20" s="66">
        <v>20147</v>
      </c>
      <c r="G20" s="64">
        <v>18804</v>
      </c>
      <c r="H20" s="68">
        <v>1331</v>
      </c>
      <c r="I20" s="65">
        <v>998</v>
      </c>
      <c r="J20" s="65">
        <v>3090</v>
      </c>
      <c r="K20" s="67">
        <v>39213</v>
      </c>
      <c r="L20" s="64">
        <v>28367</v>
      </c>
      <c r="M20" s="67">
        <v>34424</v>
      </c>
      <c r="N20" s="64"/>
      <c r="O20" s="67"/>
      <c r="P20" s="70">
        <v>72650</v>
      </c>
      <c r="Q20" s="70">
        <v>9672</v>
      </c>
      <c r="R20" s="100">
        <f t="shared" si="0"/>
        <v>82322</v>
      </c>
      <c r="S20" s="69">
        <v>65359</v>
      </c>
      <c r="T20" s="92">
        <f t="shared" si="1"/>
        <v>0.7939432958382935</v>
      </c>
      <c r="Z20" s="28"/>
    </row>
    <row r="21" spans="1:26" s="29" customFormat="1" ht="12.75">
      <c r="A21" s="81" t="s">
        <v>20</v>
      </c>
      <c r="B21" s="71">
        <v>23</v>
      </c>
      <c r="C21" s="104">
        <v>14</v>
      </c>
      <c r="D21" s="104">
        <v>2656</v>
      </c>
      <c r="E21" s="72">
        <v>56</v>
      </c>
      <c r="F21" s="73">
        <v>553</v>
      </c>
      <c r="G21" s="71">
        <v>534</v>
      </c>
      <c r="H21" s="75">
        <v>47</v>
      </c>
      <c r="I21" s="72">
        <v>23</v>
      </c>
      <c r="J21" s="72">
        <v>270</v>
      </c>
      <c r="K21" s="74">
        <v>2399</v>
      </c>
      <c r="L21" s="71"/>
      <c r="M21" s="74"/>
      <c r="N21" s="71">
        <v>497</v>
      </c>
      <c r="O21" s="74">
        <v>2761</v>
      </c>
      <c r="P21" s="77">
        <v>4150</v>
      </c>
      <c r="Q21" s="77">
        <v>312</v>
      </c>
      <c r="R21" s="101">
        <f t="shared" si="0"/>
        <v>4462</v>
      </c>
      <c r="S21" s="76">
        <v>3404</v>
      </c>
      <c r="T21" s="95">
        <f t="shared" si="1"/>
        <v>0.7628865979381443</v>
      </c>
      <c r="Z21" s="28"/>
    </row>
    <row r="22" spans="1:26" s="29" customFormat="1" ht="12.75">
      <c r="A22" s="78" t="s">
        <v>21</v>
      </c>
      <c r="B22" s="57">
        <v>72</v>
      </c>
      <c r="C22" s="102">
        <v>43</v>
      </c>
      <c r="D22" s="102">
        <v>6309</v>
      </c>
      <c r="E22" s="58">
        <v>86</v>
      </c>
      <c r="F22" s="59">
        <v>1332</v>
      </c>
      <c r="G22" s="57">
        <v>1316</v>
      </c>
      <c r="H22" s="61">
        <v>85</v>
      </c>
      <c r="I22" s="58">
        <v>104</v>
      </c>
      <c r="J22" s="58">
        <v>737</v>
      </c>
      <c r="K22" s="60">
        <v>5553</v>
      </c>
      <c r="L22" s="57"/>
      <c r="M22" s="60"/>
      <c r="N22" s="57">
        <v>1337</v>
      </c>
      <c r="O22" s="60">
        <v>6240</v>
      </c>
      <c r="P22" s="63">
        <v>9001</v>
      </c>
      <c r="Q22" s="63">
        <v>1384</v>
      </c>
      <c r="R22" s="99">
        <f t="shared" si="0"/>
        <v>10385</v>
      </c>
      <c r="S22" s="62">
        <v>7979</v>
      </c>
      <c r="T22" s="94">
        <f t="shared" si="1"/>
        <v>0.7683196918632643</v>
      </c>
      <c r="Z22" s="28"/>
    </row>
    <row r="23" spans="1:26" s="29" customFormat="1" ht="12.75">
      <c r="A23" s="79" t="s">
        <v>22</v>
      </c>
      <c r="B23" s="64">
        <v>3</v>
      </c>
      <c r="C23" s="103">
        <v>1</v>
      </c>
      <c r="D23" s="103">
        <v>305</v>
      </c>
      <c r="E23" s="65">
        <v>2</v>
      </c>
      <c r="F23" s="66">
        <v>64</v>
      </c>
      <c r="G23" s="64">
        <v>70</v>
      </c>
      <c r="H23" s="68">
        <v>3</v>
      </c>
      <c r="I23" s="65">
        <v>1</v>
      </c>
      <c r="J23" s="65">
        <v>63</v>
      </c>
      <c r="K23" s="67">
        <v>229</v>
      </c>
      <c r="L23" s="64"/>
      <c r="M23" s="67"/>
      <c r="N23" s="64">
        <v>65</v>
      </c>
      <c r="O23" s="67">
        <v>299</v>
      </c>
      <c r="P23" s="70">
        <v>417</v>
      </c>
      <c r="Q23" s="70">
        <v>31</v>
      </c>
      <c r="R23" s="100">
        <f t="shared" si="0"/>
        <v>448</v>
      </c>
      <c r="S23" s="69">
        <v>390</v>
      </c>
      <c r="T23" s="92">
        <f t="shared" si="1"/>
        <v>0.8705357142857143</v>
      </c>
      <c r="Z23" s="28"/>
    </row>
    <row r="24" spans="1:26" s="29" customFormat="1" ht="12.75">
      <c r="A24" s="79" t="s">
        <v>23</v>
      </c>
      <c r="B24" s="64">
        <v>35</v>
      </c>
      <c r="C24" s="103">
        <v>31</v>
      </c>
      <c r="D24" s="103">
        <v>2569</v>
      </c>
      <c r="E24" s="65">
        <v>60</v>
      </c>
      <c r="F24" s="66">
        <v>1211</v>
      </c>
      <c r="G24" s="64">
        <v>1330</v>
      </c>
      <c r="H24" s="68">
        <v>46</v>
      </c>
      <c r="I24" s="65">
        <v>65</v>
      </c>
      <c r="J24" s="65">
        <v>119</v>
      </c>
      <c r="K24" s="67">
        <v>2278</v>
      </c>
      <c r="L24" s="64">
        <v>1280.163</v>
      </c>
      <c r="M24" s="67">
        <v>1424</v>
      </c>
      <c r="N24" s="64"/>
      <c r="O24" s="67"/>
      <c r="P24" s="70">
        <v>4686</v>
      </c>
      <c r="Q24" s="70">
        <v>415</v>
      </c>
      <c r="R24" s="100">
        <f t="shared" si="0"/>
        <v>5101</v>
      </c>
      <c r="S24" s="69">
        <v>4012</v>
      </c>
      <c r="T24" s="92">
        <f t="shared" si="1"/>
        <v>0.7865124485395021</v>
      </c>
      <c r="Z24" s="28"/>
    </row>
    <row r="25" spans="1:26" s="29" customFormat="1" ht="12.75">
      <c r="A25" s="79" t="s">
        <v>24</v>
      </c>
      <c r="B25" s="64">
        <v>17</v>
      </c>
      <c r="C25" s="103">
        <v>12</v>
      </c>
      <c r="D25" s="103">
        <v>1694</v>
      </c>
      <c r="E25" s="65">
        <v>18</v>
      </c>
      <c r="F25" s="66">
        <v>611</v>
      </c>
      <c r="G25" s="64">
        <v>567</v>
      </c>
      <c r="H25" s="68">
        <v>32</v>
      </c>
      <c r="I25" s="65">
        <v>24</v>
      </c>
      <c r="J25" s="65">
        <v>290</v>
      </c>
      <c r="K25" s="67">
        <v>1389</v>
      </c>
      <c r="L25" s="64"/>
      <c r="M25" s="67"/>
      <c r="N25" s="64">
        <v>579</v>
      </c>
      <c r="O25" s="67">
        <v>1629</v>
      </c>
      <c r="P25" s="70">
        <v>2745</v>
      </c>
      <c r="Q25" s="70">
        <v>239</v>
      </c>
      <c r="R25" s="100">
        <f t="shared" si="0"/>
        <v>2984</v>
      </c>
      <c r="S25" s="69">
        <v>2419</v>
      </c>
      <c r="T25" s="92">
        <f t="shared" si="1"/>
        <v>0.810656836461126</v>
      </c>
      <c r="Z25" s="28"/>
    </row>
    <row r="26" spans="1:26" s="29" customFormat="1" ht="12.75">
      <c r="A26" s="81" t="s">
        <v>25</v>
      </c>
      <c r="B26" s="71">
        <v>37</v>
      </c>
      <c r="C26" s="104">
        <v>33</v>
      </c>
      <c r="D26" s="104">
        <v>5665</v>
      </c>
      <c r="E26" s="72">
        <v>110</v>
      </c>
      <c r="F26" s="73">
        <v>2591</v>
      </c>
      <c r="G26" s="71">
        <v>2561</v>
      </c>
      <c r="H26" s="75">
        <v>131</v>
      </c>
      <c r="I26" s="72">
        <v>121</v>
      </c>
      <c r="J26" s="72">
        <v>332</v>
      </c>
      <c r="K26" s="74">
        <v>5124</v>
      </c>
      <c r="L26" s="71"/>
      <c r="M26" s="74"/>
      <c r="N26" s="71">
        <v>2090</v>
      </c>
      <c r="O26" s="74">
        <v>6052</v>
      </c>
      <c r="P26" s="77">
        <v>10180</v>
      </c>
      <c r="Q26" s="77">
        <v>1701</v>
      </c>
      <c r="R26" s="101">
        <f t="shared" si="0"/>
        <v>11881</v>
      </c>
      <c r="S26" s="76">
        <v>8583</v>
      </c>
      <c r="T26" s="95">
        <f t="shared" si="1"/>
        <v>0.7224139382206884</v>
      </c>
      <c r="Z26" s="28"/>
    </row>
    <row r="27" spans="1:26" s="29" customFormat="1" ht="12.75">
      <c r="A27" s="78" t="s">
        <v>26</v>
      </c>
      <c r="B27" s="57">
        <v>142</v>
      </c>
      <c r="C27" s="102">
        <v>37</v>
      </c>
      <c r="D27" s="102">
        <v>4246</v>
      </c>
      <c r="E27" s="58">
        <v>48</v>
      </c>
      <c r="F27" s="59">
        <v>600</v>
      </c>
      <c r="G27" s="57">
        <v>660</v>
      </c>
      <c r="H27" s="61">
        <v>73</v>
      </c>
      <c r="I27" s="58">
        <v>105</v>
      </c>
      <c r="J27" s="58">
        <v>206</v>
      </c>
      <c r="K27" s="60">
        <v>4023</v>
      </c>
      <c r="L27" s="57"/>
      <c r="M27" s="60"/>
      <c r="N27" s="57">
        <v>624</v>
      </c>
      <c r="O27" s="60">
        <v>4383</v>
      </c>
      <c r="P27" s="63">
        <v>6145</v>
      </c>
      <c r="Q27" s="63">
        <v>608</v>
      </c>
      <c r="R27" s="99">
        <f t="shared" si="0"/>
        <v>6753</v>
      </c>
      <c r="S27" s="62">
        <v>5245</v>
      </c>
      <c r="T27" s="94">
        <f t="shared" si="1"/>
        <v>0.7766918406634089</v>
      </c>
      <c r="Z27" s="28"/>
    </row>
    <row r="28" spans="1:26" s="29" customFormat="1" ht="12.75">
      <c r="A28" s="79" t="s">
        <v>27</v>
      </c>
      <c r="B28" s="64">
        <v>44</v>
      </c>
      <c r="C28" s="103">
        <v>25</v>
      </c>
      <c r="D28" s="103">
        <v>4700</v>
      </c>
      <c r="E28" s="65">
        <v>46</v>
      </c>
      <c r="F28" s="66">
        <v>1065</v>
      </c>
      <c r="G28" s="64">
        <v>944</v>
      </c>
      <c r="H28" s="68">
        <v>93</v>
      </c>
      <c r="I28" s="65">
        <v>57</v>
      </c>
      <c r="J28" s="65">
        <v>788</v>
      </c>
      <c r="K28" s="67">
        <v>3993</v>
      </c>
      <c r="L28" s="64"/>
      <c r="M28" s="67"/>
      <c r="N28" s="64">
        <v>860</v>
      </c>
      <c r="O28" s="67">
        <v>4912</v>
      </c>
      <c r="P28" s="70">
        <v>6766</v>
      </c>
      <c r="Q28" s="70">
        <v>787</v>
      </c>
      <c r="R28" s="100">
        <f t="shared" si="0"/>
        <v>7553</v>
      </c>
      <c r="S28" s="69">
        <v>6015</v>
      </c>
      <c r="T28" s="92">
        <f t="shared" si="1"/>
        <v>0.7963723023963988</v>
      </c>
      <c r="Z28" s="28"/>
    </row>
    <row r="29" spans="1:26" s="29" customFormat="1" ht="12.75">
      <c r="A29" s="79" t="s">
        <v>28</v>
      </c>
      <c r="B29" s="64">
        <v>52</v>
      </c>
      <c r="C29" s="103">
        <v>32</v>
      </c>
      <c r="D29" s="103">
        <v>5585</v>
      </c>
      <c r="E29" s="65">
        <v>112</v>
      </c>
      <c r="F29" s="66">
        <v>2166</v>
      </c>
      <c r="G29" s="64">
        <v>2139</v>
      </c>
      <c r="H29" s="68">
        <v>107</v>
      </c>
      <c r="I29" s="65">
        <v>134</v>
      </c>
      <c r="J29" s="65">
        <v>486</v>
      </c>
      <c r="K29" s="67">
        <v>5013</v>
      </c>
      <c r="L29" s="64">
        <v>3547</v>
      </c>
      <c r="M29" s="67">
        <v>4219</v>
      </c>
      <c r="N29" s="64"/>
      <c r="O29" s="67"/>
      <c r="P29" s="70">
        <v>9107</v>
      </c>
      <c r="Q29" s="70">
        <v>987</v>
      </c>
      <c r="R29" s="100">
        <f t="shared" si="0"/>
        <v>10094</v>
      </c>
      <c r="S29" s="69">
        <v>8118</v>
      </c>
      <c r="T29" s="92">
        <f t="shared" si="1"/>
        <v>0.8042401426590053</v>
      </c>
      <c r="Z29" s="28"/>
    </row>
    <row r="30" spans="1:26" s="29" customFormat="1" ht="12.75">
      <c r="A30" s="79" t="s">
        <v>29</v>
      </c>
      <c r="B30" s="64">
        <v>35</v>
      </c>
      <c r="C30" s="103">
        <v>27</v>
      </c>
      <c r="D30" s="103">
        <v>3765</v>
      </c>
      <c r="E30" s="65">
        <v>75</v>
      </c>
      <c r="F30" s="66">
        <v>1489</v>
      </c>
      <c r="G30" s="64">
        <v>1444</v>
      </c>
      <c r="H30" s="68">
        <v>69</v>
      </c>
      <c r="I30" s="65">
        <v>62</v>
      </c>
      <c r="J30" s="65">
        <v>421</v>
      </c>
      <c r="K30" s="67">
        <v>3402</v>
      </c>
      <c r="L30" s="64"/>
      <c r="M30" s="67"/>
      <c r="N30" s="64">
        <v>1208</v>
      </c>
      <c r="O30" s="67">
        <v>4070</v>
      </c>
      <c r="P30" s="70">
        <v>6039</v>
      </c>
      <c r="Q30" s="70">
        <v>779</v>
      </c>
      <c r="R30" s="100">
        <f t="shared" si="0"/>
        <v>6818</v>
      </c>
      <c r="S30" s="69">
        <v>5537</v>
      </c>
      <c r="T30" s="92">
        <f t="shared" si="1"/>
        <v>0.8121149897330595</v>
      </c>
      <c r="Z30" s="28"/>
    </row>
    <row r="31" spans="1:26" s="29" customFormat="1" ht="12.75">
      <c r="A31" s="81" t="s">
        <v>30</v>
      </c>
      <c r="B31" s="71">
        <v>167</v>
      </c>
      <c r="C31" s="104">
        <v>54</v>
      </c>
      <c r="D31" s="104">
        <v>5895</v>
      </c>
      <c r="E31" s="72">
        <v>77</v>
      </c>
      <c r="F31" s="73">
        <v>2017</v>
      </c>
      <c r="G31" s="71">
        <v>2106</v>
      </c>
      <c r="H31" s="75">
        <v>95</v>
      </c>
      <c r="I31" s="72">
        <v>126</v>
      </c>
      <c r="J31" s="72">
        <v>256</v>
      </c>
      <c r="K31" s="74">
        <v>5433</v>
      </c>
      <c r="L31" s="71">
        <v>3359</v>
      </c>
      <c r="M31" s="74">
        <v>4645</v>
      </c>
      <c r="N31" s="71"/>
      <c r="O31" s="74"/>
      <c r="P31" s="77">
        <v>10197</v>
      </c>
      <c r="Q31" s="77">
        <v>617</v>
      </c>
      <c r="R31" s="101">
        <f t="shared" si="0"/>
        <v>10814</v>
      </c>
      <c r="S31" s="76">
        <v>8519</v>
      </c>
      <c r="T31" s="95">
        <f t="shared" si="1"/>
        <v>0.7877751063436287</v>
      </c>
      <c r="Z31" s="28"/>
    </row>
    <row r="32" spans="1:26" s="29" customFormat="1" ht="12.75">
      <c r="A32" s="78" t="s">
        <v>31</v>
      </c>
      <c r="B32" s="57">
        <v>138</v>
      </c>
      <c r="C32" s="102">
        <v>50</v>
      </c>
      <c r="D32" s="102">
        <v>8540</v>
      </c>
      <c r="E32" s="58">
        <v>72</v>
      </c>
      <c r="F32" s="59">
        <v>1641</v>
      </c>
      <c r="G32" s="57">
        <v>1511</v>
      </c>
      <c r="H32" s="61">
        <v>169</v>
      </c>
      <c r="I32" s="58">
        <v>116</v>
      </c>
      <c r="J32" s="58">
        <v>1477</v>
      </c>
      <c r="K32" s="60">
        <v>7197</v>
      </c>
      <c r="L32" s="57"/>
      <c r="M32" s="60"/>
      <c r="N32" s="57">
        <v>1542</v>
      </c>
      <c r="O32" s="60">
        <v>8749</v>
      </c>
      <c r="P32" s="63">
        <v>11333</v>
      </c>
      <c r="Q32" s="63">
        <v>1540</v>
      </c>
      <c r="R32" s="99">
        <f t="shared" si="0"/>
        <v>12873</v>
      </c>
      <c r="S32" s="62">
        <v>10630</v>
      </c>
      <c r="T32" s="94">
        <f t="shared" si="1"/>
        <v>0.8257593412568943</v>
      </c>
      <c r="Z32" s="28"/>
    </row>
    <row r="33" spans="1:26" s="29" customFormat="1" ht="12.75">
      <c r="A33" s="79" t="s">
        <v>32</v>
      </c>
      <c r="B33" s="64">
        <v>36</v>
      </c>
      <c r="C33" s="103">
        <v>46</v>
      </c>
      <c r="D33" s="103">
        <v>4897</v>
      </c>
      <c r="E33" s="65">
        <v>74</v>
      </c>
      <c r="F33" s="66">
        <v>1794</v>
      </c>
      <c r="G33" s="64">
        <v>1786</v>
      </c>
      <c r="H33" s="68">
        <v>95</v>
      </c>
      <c r="I33" s="65">
        <v>144</v>
      </c>
      <c r="J33" s="65">
        <v>484</v>
      </c>
      <c r="K33" s="67">
        <v>4343</v>
      </c>
      <c r="L33" s="64"/>
      <c r="M33" s="67"/>
      <c r="N33" s="64">
        <v>1459</v>
      </c>
      <c r="O33" s="67">
        <v>5231</v>
      </c>
      <c r="P33" s="70">
        <v>9145</v>
      </c>
      <c r="Q33" s="70">
        <v>953</v>
      </c>
      <c r="R33" s="100">
        <f t="shared" si="0"/>
        <v>10098</v>
      </c>
      <c r="S33" s="69">
        <v>7055</v>
      </c>
      <c r="T33" s="92">
        <f t="shared" si="1"/>
        <v>0.6986531986531986</v>
      </c>
      <c r="Z33" s="28"/>
    </row>
    <row r="34" spans="1:26" s="29" customFormat="1" ht="12.75">
      <c r="A34" s="79" t="s">
        <v>33</v>
      </c>
      <c r="B34" s="64">
        <v>565</v>
      </c>
      <c r="C34" s="103">
        <v>268</v>
      </c>
      <c r="D34" s="103">
        <v>38387</v>
      </c>
      <c r="E34" s="65">
        <v>592</v>
      </c>
      <c r="F34" s="66">
        <v>22120</v>
      </c>
      <c r="G34" s="64">
        <v>20558</v>
      </c>
      <c r="H34" s="68">
        <v>932</v>
      </c>
      <c r="I34" s="65">
        <v>1240</v>
      </c>
      <c r="J34" s="65">
        <v>1618</v>
      </c>
      <c r="K34" s="67">
        <v>36185</v>
      </c>
      <c r="L34" s="86">
        <v>29917</v>
      </c>
      <c r="M34" s="87">
        <v>30661</v>
      </c>
      <c r="N34" s="86"/>
      <c r="O34" s="87"/>
      <c r="P34" s="88">
        <v>70426</v>
      </c>
      <c r="Q34" s="88">
        <v>8802</v>
      </c>
      <c r="R34" s="100">
        <f t="shared" si="0"/>
        <v>79228</v>
      </c>
      <c r="S34" s="89">
        <v>63034</v>
      </c>
      <c r="T34" s="92">
        <f t="shared" si="1"/>
        <v>0.7956025647498359</v>
      </c>
      <c r="Z34" s="28"/>
    </row>
    <row r="35" spans="1:26" s="29" customFormat="1" ht="12.75">
      <c r="A35" s="79" t="s">
        <v>34</v>
      </c>
      <c r="B35" s="64">
        <v>204</v>
      </c>
      <c r="C35" s="103">
        <v>128</v>
      </c>
      <c r="D35" s="103">
        <v>7988</v>
      </c>
      <c r="E35" s="65">
        <v>199</v>
      </c>
      <c r="F35" s="66">
        <v>9195</v>
      </c>
      <c r="G35" s="64">
        <v>8854</v>
      </c>
      <c r="H35" s="68">
        <v>254</v>
      </c>
      <c r="I35" s="65">
        <v>227</v>
      </c>
      <c r="J35" s="65">
        <v>363</v>
      </c>
      <c r="K35" s="67">
        <v>7706</v>
      </c>
      <c r="L35" s="64">
        <v>10795</v>
      </c>
      <c r="M35" s="67">
        <v>6563</v>
      </c>
      <c r="N35" s="64"/>
      <c r="O35" s="67"/>
      <c r="P35" s="70">
        <v>22660</v>
      </c>
      <c r="Q35" s="70">
        <v>3513</v>
      </c>
      <c r="R35" s="100">
        <f t="shared" si="0"/>
        <v>26173</v>
      </c>
      <c r="S35" s="69">
        <v>18071</v>
      </c>
      <c r="T35" s="92">
        <f t="shared" si="1"/>
        <v>0.6904443510487908</v>
      </c>
      <c r="Z35" s="28"/>
    </row>
    <row r="36" spans="1:26" s="29" customFormat="1" ht="12.75">
      <c r="A36" s="81" t="s">
        <v>35</v>
      </c>
      <c r="B36" s="71">
        <v>45</v>
      </c>
      <c r="C36" s="104">
        <v>32</v>
      </c>
      <c r="D36" s="104">
        <v>2938</v>
      </c>
      <c r="E36" s="72">
        <v>29</v>
      </c>
      <c r="F36" s="73">
        <v>1061</v>
      </c>
      <c r="G36" s="71">
        <v>986</v>
      </c>
      <c r="H36" s="75">
        <v>51</v>
      </c>
      <c r="I36" s="72">
        <v>58</v>
      </c>
      <c r="J36" s="72">
        <v>389</v>
      </c>
      <c r="K36" s="74">
        <v>2570</v>
      </c>
      <c r="L36" s="71"/>
      <c r="M36" s="74"/>
      <c r="N36" s="71">
        <v>955</v>
      </c>
      <c r="O36" s="74">
        <v>3022</v>
      </c>
      <c r="P36" s="77">
        <v>5040</v>
      </c>
      <c r="Q36" s="77">
        <v>372</v>
      </c>
      <c r="R36" s="101">
        <f t="shared" si="0"/>
        <v>5412</v>
      </c>
      <c r="S36" s="76">
        <v>4186</v>
      </c>
      <c r="T36" s="95">
        <f t="shared" si="1"/>
        <v>0.7734663710273466</v>
      </c>
      <c r="Z36" s="28"/>
    </row>
    <row r="37" spans="1:26" s="29" customFormat="1" ht="12.75">
      <c r="A37" s="78" t="s">
        <v>36</v>
      </c>
      <c r="B37" s="57">
        <v>23</v>
      </c>
      <c r="C37" s="102">
        <v>7</v>
      </c>
      <c r="D37" s="102">
        <v>1275</v>
      </c>
      <c r="E37" s="58">
        <v>20</v>
      </c>
      <c r="F37" s="59">
        <v>479</v>
      </c>
      <c r="G37" s="57">
        <v>492</v>
      </c>
      <c r="H37" s="61">
        <v>28</v>
      </c>
      <c r="I37" s="58">
        <v>32</v>
      </c>
      <c r="J37" s="58">
        <v>74</v>
      </c>
      <c r="K37" s="60">
        <v>1150</v>
      </c>
      <c r="L37" s="57">
        <v>846</v>
      </c>
      <c r="M37" s="60">
        <v>910</v>
      </c>
      <c r="N37" s="57"/>
      <c r="O37" s="60"/>
      <c r="P37" s="63">
        <v>2098</v>
      </c>
      <c r="Q37" s="63">
        <v>215</v>
      </c>
      <c r="R37" s="99">
        <f t="shared" si="0"/>
        <v>2313</v>
      </c>
      <c r="S37" s="62">
        <v>1856</v>
      </c>
      <c r="T37" s="94">
        <f t="shared" si="1"/>
        <v>0.8024210981409425</v>
      </c>
      <c r="Z37" s="28"/>
    </row>
    <row r="38" spans="1:26" s="29" customFormat="1" ht="12.75">
      <c r="A38" s="79" t="s">
        <v>37</v>
      </c>
      <c r="B38" s="64">
        <v>10</v>
      </c>
      <c r="C38" s="103">
        <v>6</v>
      </c>
      <c r="D38" s="103">
        <v>1232</v>
      </c>
      <c r="E38" s="65">
        <v>77</v>
      </c>
      <c r="F38" s="66">
        <v>545</v>
      </c>
      <c r="G38" s="64">
        <v>521</v>
      </c>
      <c r="H38" s="68">
        <v>24</v>
      </c>
      <c r="I38" s="65">
        <v>28</v>
      </c>
      <c r="J38" s="65">
        <v>153</v>
      </c>
      <c r="K38" s="67">
        <v>1068</v>
      </c>
      <c r="L38" s="64"/>
      <c r="M38" s="67"/>
      <c r="N38" s="64">
        <v>434</v>
      </c>
      <c r="O38" s="67">
        <v>1315</v>
      </c>
      <c r="P38" s="70">
        <v>2163</v>
      </c>
      <c r="Q38" s="70">
        <v>308</v>
      </c>
      <c r="R38" s="100">
        <f t="shared" si="0"/>
        <v>2471</v>
      </c>
      <c r="S38" s="69">
        <v>1899</v>
      </c>
      <c r="T38" s="92">
        <f t="shared" si="1"/>
        <v>0.7685147713476326</v>
      </c>
      <c r="Z38" s="28"/>
    </row>
    <row r="39" spans="1:26" s="29" customFormat="1" ht="12.75">
      <c r="A39" s="79" t="s">
        <v>38</v>
      </c>
      <c r="B39" s="64">
        <v>149</v>
      </c>
      <c r="C39" s="103">
        <v>69</v>
      </c>
      <c r="D39" s="103">
        <v>11131</v>
      </c>
      <c r="E39" s="65">
        <v>81</v>
      </c>
      <c r="F39" s="66">
        <v>1627</v>
      </c>
      <c r="G39" s="64">
        <v>1282</v>
      </c>
      <c r="H39" s="68">
        <v>168</v>
      </c>
      <c r="I39" s="65">
        <v>197</v>
      </c>
      <c r="J39" s="65">
        <v>1672</v>
      </c>
      <c r="K39" s="67">
        <v>9552</v>
      </c>
      <c r="L39" s="64"/>
      <c r="M39" s="67"/>
      <c r="N39" s="64">
        <v>1220</v>
      </c>
      <c r="O39" s="67">
        <v>11446</v>
      </c>
      <c r="P39" s="70">
        <v>14334</v>
      </c>
      <c r="Q39" s="70">
        <v>4130</v>
      </c>
      <c r="R39" s="100">
        <f t="shared" si="0"/>
        <v>18464</v>
      </c>
      <c r="S39" s="69">
        <v>13330</v>
      </c>
      <c r="T39" s="92">
        <f t="shared" si="1"/>
        <v>0.7219454072790294</v>
      </c>
      <c r="Z39" s="28"/>
    </row>
    <row r="40" spans="1:26" s="29" customFormat="1" ht="12.75">
      <c r="A40" s="79" t="s">
        <v>39</v>
      </c>
      <c r="B40" s="64">
        <v>52</v>
      </c>
      <c r="C40" s="103">
        <v>42</v>
      </c>
      <c r="D40" s="103">
        <v>5087</v>
      </c>
      <c r="E40" s="65">
        <v>79</v>
      </c>
      <c r="F40" s="66">
        <v>1630</v>
      </c>
      <c r="G40" s="64">
        <v>1581</v>
      </c>
      <c r="H40" s="68">
        <v>102</v>
      </c>
      <c r="I40" s="65">
        <v>115</v>
      </c>
      <c r="J40" s="65">
        <v>699</v>
      </c>
      <c r="K40" s="67">
        <v>4446</v>
      </c>
      <c r="L40" s="64"/>
      <c r="M40" s="67"/>
      <c r="N40" s="64">
        <v>1561</v>
      </c>
      <c r="O40" s="67">
        <v>5262</v>
      </c>
      <c r="P40" s="70">
        <v>8456</v>
      </c>
      <c r="Q40" s="70">
        <v>953</v>
      </c>
      <c r="R40" s="100">
        <f t="shared" si="0"/>
        <v>9409</v>
      </c>
      <c r="S40" s="69">
        <v>7118</v>
      </c>
      <c r="T40" s="92">
        <f t="shared" si="1"/>
        <v>0.7565097247316399</v>
      </c>
      <c r="Z40" s="28"/>
    </row>
    <row r="41" spans="1:26" s="29" customFormat="1" ht="12.75">
      <c r="A41" s="81" t="s">
        <v>40</v>
      </c>
      <c r="B41" s="71">
        <v>82</v>
      </c>
      <c r="C41" s="104">
        <v>72</v>
      </c>
      <c r="D41" s="104">
        <v>10357</v>
      </c>
      <c r="E41" s="72">
        <v>189</v>
      </c>
      <c r="F41" s="73">
        <v>7123</v>
      </c>
      <c r="G41" s="71">
        <v>7600</v>
      </c>
      <c r="H41" s="75">
        <v>190</v>
      </c>
      <c r="I41" s="72">
        <v>252</v>
      </c>
      <c r="J41" s="72">
        <v>423</v>
      </c>
      <c r="K41" s="74">
        <v>9241</v>
      </c>
      <c r="L41" s="71">
        <v>9882</v>
      </c>
      <c r="M41" s="74">
        <v>7581</v>
      </c>
      <c r="N41" s="71"/>
      <c r="O41" s="74"/>
      <c r="P41" s="77">
        <v>21957</v>
      </c>
      <c r="Q41" s="77">
        <v>2325</v>
      </c>
      <c r="R41" s="101">
        <f t="shared" si="0"/>
        <v>24282</v>
      </c>
      <c r="S41" s="76">
        <v>18344</v>
      </c>
      <c r="T41" s="95">
        <f t="shared" si="1"/>
        <v>0.755456716909645</v>
      </c>
      <c r="Z41" s="28"/>
    </row>
    <row r="42" spans="1:26" s="29" customFormat="1" ht="12.75">
      <c r="A42" s="78" t="s">
        <v>41</v>
      </c>
      <c r="B42" s="57">
        <v>27</v>
      </c>
      <c r="C42" s="102">
        <v>19</v>
      </c>
      <c r="D42" s="102">
        <v>1724</v>
      </c>
      <c r="E42" s="58">
        <v>11</v>
      </c>
      <c r="F42" s="59">
        <v>381</v>
      </c>
      <c r="G42" s="57">
        <v>385</v>
      </c>
      <c r="H42" s="61">
        <v>35</v>
      </c>
      <c r="I42" s="58">
        <v>43</v>
      </c>
      <c r="J42" s="58">
        <v>105</v>
      </c>
      <c r="K42" s="60">
        <v>1523</v>
      </c>
      <c r="L42" s="57"/>
      <c r="M42" s="60"/>
      <c r="N42" s="57">
        <v>348</v>
      </c>
      <c r="O42" s="60">
        <v>1724</v>
      </c>
      <c r="P42" s="63">
        <v>2632</v>
      </c>
      <c r="Q42" s="63">
        <v>209</v>
      </c>
      <c r="R42" s="99">
        <f t="shared" si="0"/>
        <v>2841</v>
      </c>
      <c r="S42" s="62">
        <v>2217</v>
      </c>
      <c r="T42" s="94">
        <f t="shared" si="1"/>
        <v>0.7803590285110876</v>
      </c>
      <c r="Z42" s="28"/>
    </row>
    <row r="43" spans="1:26" s="29" customFormat="1" ht="12.75">
      <c r="A43" s="79" t="s">
        <v>42</v>
      </c>
      <c r="B43" s="64">
        <v>29</v>
      </c>
      <c r="C43" s="103">
        <v>24</v>
      </c>
      <c r="D43" s="103">
        <v>3024</v>
      </c>
      <c r="E43" s="65">
        <v>37</v>
      </c>
      <c r="F43" s="66">
        <v>944</v>
      </c>
      <c r="G43" s="64">
        <v>918</v>
      </c>
      <c r="H43" s="68">
        <v>52</v>
      </c>
      <c r="I43" s="65">
        <v>57</v>
      </c>
      <c r="J43" s="65">
        <v>238</v>
      </c>
      <c r="K43" s="67">
        <v>2743</v>
      </c>
      <c r="L43" s="64">
        <v>1494</v>
      </c>
      <c r="M43" s="67">
        <v>2481</v>
      </c>
      <c r="N43" s="64"/>
      <c r="O43" s="67"/>
      <c r="P43" s="70">
        <v>4550</v>
      </c>
      <c r="Q43" s="70">
        <v>730</v>
      </c>
      <c r="R43" s="100">
        <f t="shared" si="0"/>
        <v>5280</v>
      </c>
      <c r="S43" s="69">
        <v>4187</v>
      </c>
      <c r="T43" s="92">
        <f t="shared" si="1"/>
        <v>0.7929924242424242</v>
      </c>
      <c r="Z43" s="28"/>
    </row>
    <row r="44" spans="1:26" s="29" customFormat="1" ht="12.75">
      <c r="A44" s="79" t="s">
        <v>43</v>
      </c>
      <c r="B44" s="64">
        <v>66</v>
      </c>
      <c r="C44" s="103">
        <v>39</v>
      </c>
      <c r="D44" s="103">
        <v>5988</v>
      </c>
      <c r="E44" s="65">
        <v>105</v>
      </c>
      <c r="F44" s="66">
        <v>2415</v>
      </c>
      <c r="G44" s="64">
        <v>2332</v>
      </c>
      <c r="H44" s="68">
        <v>119</v>
      </c>
      <c r="I44" s="65">
        <v>132</v>
      </c>
      <c r="J44" s="65">
        <v>414</v>
      </c>
      <c r="K44" s="67">
        <v>5554</v>
      </c>
      <c r="L44" s="64">
        <v>3986</v>
      </c>
      <c r="M44" s="67">
        <v>4510</v>
      </c>
      <c r="N44" s="64"/>
      <c r="O44" s="67"/>
      <c r="P44" s="70">
        <v>9792</v>
      </c>
      <c r="Q44" s="70">
        <v>1542</v>
      </c>
      <c r="R44" s="100">
        <f t="shared" si="0"/>
        <v>11334</v>
      </c>
      <c r="S44" s="69">
        <v>8775</v>
      </c>
      <c r="T44" s="92">
        <f t="shared" si="1"/>
        <v>0.774219163578613</v>
      </c>
      <c r="Z44" s="28"/>
    </row>
    <row r="45" spans="1:26" s="29" customFormat="1" ht="12.75">
      <c r="A45" s="79" t="s">
        <v>44</v>
      </c>
      <c r="B45" s="64">
        <v>13</v>
      </c>
      <c r="C45" s="103">
        <v>20</v>
      </c>
      <c r="D45" s="103">
        <v>1754</v>
      </c>
      <c r="E45" s="65">
        <v>28</v>
      </c>
      <c r="F45" s="66">
        <v>1027</v>
      </c>
      <c r="G45" s="64">
        <v>904</v>
      </c>
      <c r="H45" s="68">
        <v>33</v>
      </c>
      <c r="I45" s="65">
        <v>32</v>
      </c>
      <c r="J45" s="65">
        <v>188</v>
      </c>
      <c r="K45" s="67">
        <v>1641</v>
      </c>
      <c r="L45" s="64"/>
      <c r="M45" s="67"/>
      <c r="N45" s="64">
        <v>736</v>
      </c>
      <c r="O45" s="67">
        <v>2007</v>
      </c>
      <c r="P45" s="70">
        <v>3357</v>
      </c>
      <c r="Q45" s="70">
        <v>357</v>
      </c>
      <c r="R45" s="100">
        <f t="shared" si="0"/>
        <v>3714</v>
      </c>
      <c r="S45" s="69">
        <v>2900</v>
      </c>
      <c r="T45" s="92">
        <f t="shared" si="1"/>
        <v>0.78082929456112</v>
      </c>
      <c r="Z45" s="28"/>
    </row>
    <row r="46" spans="1:26" s="29" customFormat="1" ht="12.75">
      <c r="A46" s="81" t="s">
        <v>45</v>
      </c>
      <c r="B46" s="71">
        <v>42</v>
      </c>
      <c r="C46" s="104">
        <v>39</v>
      </c>
      <c r="D46" s="104">
        <v>2953</v>
      </c>
      <c r="E46" s="72">
        <v>111</v>
      </c>
      <c r="F46" s="73">
        <v>2521</v>
      </c>
      <c r="G46" s="71">
        <v>2694</v>
      </c>
      <c r="H46" s="75">
        <v>100</v>
      </c>
      <c r="I46" s="72">
        <v>145</v>
      </c>
      <c r="J46" s="72">
        <v>126</v>
      </c>
      <c r="K46" s="74">
        <v>2552</v>
      </c>
      <c r="L46" s="71">
        <v>3563</v>
      </c>
      <c r="M46" s="74">
        <v>2052</v>
      </c>
      <c r="N46" s="71"/>
      <c r="O46" s="74"/>
      <c r="P46" s="77">
        <v>6364</v>
      </c>
      <c r="Q46" s="77">
        <v>802</v>
      </c>
      <c r="R46" s="101">
        <f t="shared" si="0"/>
        <v>7166</v>
      </c>
      <c r="S46" s="76">
        <v>5908</v>
      </c>
      <c r="T46" s="95">
        <f t="shared" si="1"/>
        <v>0.8244487859335752</v>
      </c>
      <c r="Z46" s="28"/>
    </row>
    <row r="47" spans="1:26" s="29" customFormat="1" ht="12.75">
      <c r="A47" s="78" t="s">
        <v>46</v>
      </c>
      <c r="B47" s="57">
        <v>13</v>
      </c>
      <c r="C47" s="102">
        <v>19</v>
      </c>
      <c r="D47" s="102">
        <v>2263</v>
      </c>
      <c r="E47" s="58">
        <v>61</v>
      </c>
      <c r="F47" s="59">
        <v>2302</v>
      </c>
      <c r="G47" s="57">
        <v>2072</v>
      </c>
      <c r="H47" s="61">
        <v>67</v>
      </c>
      <c r="I47" s="58">
        <v>44</v>
      </c>
      <c r="J47" s="58">
        <v>525</v>
      </c>
      <c r="K47" s="60">
        <v>1812</v>
      </c>
      <c r="L47" s="57"/>
      <c r="M47" s="60"/>
      <c r="N47" s="57">
        <v>1946</v>
      </c>
      <c r="O47" s="60">
        <v>2487</v>
      </c>
      <c r="P47" s="63">
        <v>5380</v>
      </c>
      <c r="Q47" s="63">
        <v>695</v>
      </c>
      <c r="R47" s="99">
        <f t="shared" si="0"/>
        <v>6075</v>
      </c>
      <c r="S47" s="62">
        <v>4717</v>
      </c>
      <c r="T47" s="94">
        <f t="shared" si="1"/>
        <v>0.7764609053497943</v>
      </c>
      <c r="Z47" s="28"/>
    </row>
    <row r="48" spans="1:26" s="29" customFormat="1" ht="12.75">
      <c r="A48" s="79" t="s">
        <v>47</v>
      </c>
      <c r="B48" s="64">
        <v>181</v>
      </c>
      <c r="C48" s="103">
        <v>152</v>
      </c>
      <c r="D48" s="103">
        <v>19032</v>
      </c>
      <c r="E48" s="65">
        <v>358</v>
      </c>
      <c r="F48" s="66">
        <v>8621</v>
      </c>
      <c r="G48" s="64">
        <v>8487</v>
      </c>
      <c r="H48" s="68">
        <v>314</v>
      </c>
      <c r="I48" s="65">
        <v>400</v>
      </c>
      <c r="J48" s="65">
        <v>2121</v>
      </c>
      <c r="K48" s="67">
        <v>16963</v>
      </c>
      <c r="L48" s="64"/>
      <c r="M48" s="67"/>
      <c r="N48" s="64">
        <v>6835</v>
      </c>
      <c r="O48" s="67">
        <v>20781</v>
      </c>
      <c r="P48" s="70">
        <v>33215</v>
      </c>
      <c r="Q48" s="70">
        <v>4465</v>
      </c>
      <c r="R48" s="100">
        <f t="shared" si="0"/>
        <v>37680</v>
      </c>
      <c r="S48" s="69">
        <v>29225</v>
      </c>
      <c r="T48" s="92">
        <f t="shared" si="1"/>
        <v>0.7756104033970276</v>
      </c>
      <c r="Z48" s="28"/>
    </row>
    <row r="49" spans="1:26" s="29" customFormat="1" ht="12.75">
      <c r="A49" s="79" t="s">
        <v>48</v>
      </c>
      <c r="B49" s="64">
        <v>21</v>
      </c>
      <c r="C49" s="103">
        <v>33</v>
      </c>
      <c r="D49" s="103">
        <v>2772</v>
      </c>
      <c r="E49" s="65">
        <v>65</v>
      </c>
      <c r="F49" s="66">
        <v>2405</v>
      </c>
      <c r="G49" s="64">
        <v>2265</v>
      </c>
      <c r="H49" s="68">
        <v>61</v>
      </c>
      <c r="I49" s="65">
        <v>63</v>
      </c>
      <c r="J49" s="65">
        <v>136</v>
      </c>
      <c r="K49" s="67">
        <v>2694</v>
      </c>
      <c r="L49" s="64">
        <v>3058</v>
      </c>
      <c r="M49" s="67">
        <v>2124</v>
      </c>
      <c r="N49" s="64"/>
      <c r="O49" s="67"/>
      <c r="P49" s="70">
        <v>6354</v>
      </c>
      <c r="Q49" s="70">
        <v>695</v>
      </c>
      <c r="R49" s="100">
        <f t="shared" si="0"/>
        <v>7049</v>
      </c>
      <c r="S49" s="69">
        <v>5360</v>
      </c>
      <c r="T49" s="92">
        <f t="shared" si="1"/>
        <v>0.7603915448999858</v>
      </c>
      <c r="Z49" s="28"/>
    </row>
    <row r="50" spans="1:26" s="29" customFormat="1" ht="12.75">
      <c r="A50" s="81" t="s">
        <v>49</v>
      </c>
      <c r="B50" s="71">
        <v>28</v>
      </c>
      <c r="C50" s="104">
        <v>28</v>
      </c>
      <c r="D50" s="104">
        <v>3168</v>
      </c>
      <c r="E50" s="72">
        <v>41</v>
      </c>
      <c r="F50" s="73">
        <v>1241</v>
      </c>
      <c r="G50" s="71">
        <v>1320</v>
      </c>
      <c r="H50" s="75">
        <v>51</v>
      </c>
      <c r="I50" s="72">
        <v>52</v>
      </c>
      <c r="J50" s="72">
        <v>292</v>
      </c>
      <c r="K50" s="74">
        <v>2726</v>
      </c>
      <c r="L50" s="71">
        <v>2040</v>
      </c>
      <c r="M50" s="74">
        <v>2347</v>
      </c>
      <c r="N50" s="71"/>
      <c r="O50" s="74"/>
      <c r="P50" s="77">
        <v>5104</v>
      </c>
      <c r="Q50" s="77">
        <v>777</v>
      </c>
      <c r="R50" s="101">
        <f t="shared" si="0"/>
        <v>5881</v>
      </c>
      <c r="S50" s="76">
        <v>4615</v>
      </c>
      <c r="T50" s="95">
        <f t="shared" si="1"/>
        <v>0.7847304880122428</v>
      </c>
      <c r="Z50" s="28"/>
    </row>
    <row r="51" spans="1:34" s="2" customFormat="1" ht="13.5" thickBot="1">
      <c r="A51" s="33" t="s">
        <v>50</v>
      </c>
      <c r="B51" s="34">
        <f aca="true" t="shared" si="2" ref="B51:S51">SUM(B7:B50)</f>
        <v>4747</v>
      </c>
      <c r="C51" s="34">
        <f t="shared" si="2"/>
        <v>3658</v>
      </c>
      <c r="D51" s="34">
        <f>SUM(D7:D50)</f>
        <v>403012</v>
      </c>
      <c r="E51" s="34">
        <f t="shared" si="2"/>
        <v>7175</v>
      </c>
      <c r="F51" s="34">
        <f t="shared" si="2"/>
        <v>236440</v>
      </c>
      <c r="G51" s="34">
        <f t="shared" si="2"/>
        <v>219903</v>
      </c>
      <c r="H51" s="34">
        <f t="shared" si="2"/>
        <v>9958</v>
      </c>
      <c r="I51" s="34">
        <f t="shared" si="2"/>
        <v>8662</v>
      </c>
      <c r="J51" s="34">
        <f t="shared" si="2"/>
        <v>34510</v>
      </c>
      <c r="K51" s="97">
        <v>371744</v>
      </c>
      <c r="L51" s="34">
        <f t="shared" si="2"/>
        <v>175898.163</v>
      </c>
      <c r="M51" s="34">
        <f t="shared" si="2"/>
        <v>171687</v>
      </c>
      <c r="N51" s="34">
        <f t="shared" si="2"/>
        <v>83878</v>
      </c>
      <c r="O51" s="34">
        <v>205777</v>
      </c>
      <c r="P51" s="34">
        <f t="shared" si="2"/>
        <v>746883</v>
      </c>
      <c r="Q51" s="34">
        <f t="shared" si="2"/>
        <v>116655</v>
      </c>
      <c r="R51" s="34">
        <f t="shared" si="2"/>
        <v>863538</v>
      </c>
      <c r="S51" s="34">
        <f t="shared" si="2"/>
        <v>667499</v>
      </c>
      <c r="T51" s="106">
        <f t="shared" si="1"/>
        <v>0.7729816174852757</v>
      </c>
      <c r="U51" s="35"/>
      <c r="V51" s="35"/>
      <c r="W51" s="35"/>
      <c r="X51" s="35"/>
      <c r="Y51" s="35"/>
      <c r="Z51" s="3"/>
      <c r="AA51" s="3"/>
      <c r="AB51" s="3"/>
      <c r="AC51" s="3"/>
      <c r="AD51" s="3"/>
      <c r="AE51" s="3"/>
      <c r="AF51" s="3"/>
      <c r="AG51" s="3"/>
      <c r="AH51" s="3"/>
    </row>
    <row r="52" spans="1:34" s="19" customFormat="1" ht="13.5" thickTop="1">
      <c r="A52" s="18" t="s">
        <v>51</v>
      </c>
      <c r="B52" s="30"/>
      <c r="C52" s="32"/>
      <c r="D52" s="32">
        <f>D51-F51</f>
        <v>166572</v>
      </c>
      <c r="E52" s="38"/>
      <c r="F52" s="32"/>
      <c r="G52" s="47"/>
      <c r="H52" s="32"/>
      <c r="I52" s="91"/>
      <c r="J52" s="91"/>
      <c r="K52" s="31">
        <f>K51-G51</f>
        <v>151841</v>
      </c>
      <c r="L52" s="85">
        <f>L51-M51</f>
        <v>4211.1630000000005</v>
      </c>
      <c r="M52" s="90"/>
      <c r="N52" s="85"/>
      <c r="O52" s="31">
        <f>O51-N51</f>
        <v>121899</v>
      </c>
      <c r="P52" s="49"/>
      <c r="Q52" s="50"/>
      <c r="R52" s="50"/>
      <c r="S52" s="51"/>
      <c r="T52" s="52"/>
      <c r="U52" s="5"/>
      <c r="V52" s="5"/>
      <c r="W52" s="5"/>
      <c r="X52" s="5"/>
      <c r="Y52" s="5"/>
      <c r="Z52" s="23"/>
      <c r="AF52" s="23"/>
      <c r="AH52" s="23"/>
    </row>
    <row r="53" spans="1:26" s="19" customFormat="1" ht="12.75">
      <c r="A53" s="20" t="s">
        <v>52</v>
      </c>
      <c r="B53" s="37">
        <f>B51/(SUM(B51:F51))</f>
        <v>0.007246974193627182</v>
      </c>
      <c r="C53" s="37">
        <f>C51/(SUM(B51:F51))</f>
        <v>0.005584459995847531</v>
      </c>
      <c r="D53" s="37">
        <f>D51/(SUM(B51:F51))</f>
        <v>0.6152554379022704</v>
      </c>
      <c r="E53" s="37">
        <f>E51/(SUM(B51:F51))</f>
        <v>0.010953663332478413</v>
      </c>
      <c r="F53" s="37">
        <f>F51/(SUM(B51:F51))</f>
        <v>0.36095946457577643</v>
      </c>
      <c r="G53" s="37">
        <f>G51/(SUM(G51:K51))</f>
        <v>0.34105279809918776</v>
      </c>
      <c r="H53" s="37">
        <f>H51/(SUM(G51:K51))</f>
        <v>0.015444099277734782</v>
      </c>
      <c r="I53" s="37">
        <f>I51/(SUM(G51:K51))</f>
        <v>0.013434102022869923</v>
      </c>
      <c r="J53" s="37">
        <f>J51/(SUM(G51:K51))</f>
        <v>0.05352238060600797</v>
      </c>
      <c r="K53" s="107">
        <f>K51/(SUM(G51:K51))</f>
        <v>0.5765466199941995</v>
      </c>
      <c r="L53" s="107">
        <f>L51/(SUM(L51:M51))</f>
        <v>0.5060577427466315</v>
      </c>
      <c r="M53" s="37">
        <f>M51/(SUM(L51:M51))</f>
        <v>0.49394225725336843</v>
      </c>
      <c r="N53" s="37">
        <f>N51/(SUM(N51:O51))</f>
        <v>0.2895789818922511</v>
      </c>
      <c r="O53" s="37">
        <f>O51/(SUM(N51:O51))</f>
        <v>0.7104210181077488</v>
      </c>
      <c r="P53" s="53"/>
      <c r="Q53" s="54"/>
      <c r="R53" s="54"/>
      <c r="S53" s="54"/>
      <c r="T53" s="55"/>
      <c r="U53" s="5"/>
      <c r="V53" s="5"/>
      <c r="W53" s="5"/>
      <c r="X53" s="5"/>
      <c r="Y53" s="5"/>
      <c r="Z53" s="23"/>
    </row>
  </sheetData>
  <mergeCells count="11">
    <mergeCell ref="L2:M2"/>
    <mergeCell ref="L3:M3"/>
    <mergeCell ref="L4:M4"/>
    <mergeCell ref="N2:O2"/>
    <mergeCell ref="N3:O3"/>
    <mergeCell ref="N4:O4"/>
    <mergeCell ref="G2:K2"/>
    <mergeCell ref="B3:F3"/>
    <mergeCell ref="B4:F4"/>
    <mergeCell ref="G3:K3"/>
    <mergeCell ref="G4:K4"/>
  </mergeCells>
  <printOptions horizontalCentered="1"/>
  <pageMargins left="0.25" right="0.25" top="0.8" bottom="0.59" header="0.25" footer="0.25"/>
  <pageSetup horizontalDpi="600" verticalDpi="600" orientation="portrait" pageOrder="overThenDown" paperSize="5" r:id="rId1"/>
  <headerFooter alignWithMargins="0">
    <oddHeader>&amp;C&amp;"Helv,Bold"ABSTRACT OF VOTES
Cast at the General Election     November 4, 2008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0"/>
  <sheetViews>
    <sheetView zoomScale="125" zoomScaleNormal="125" workbookViewId="0" topLeftCell="A4">
      <pane xSplit="1" ySplit="2" topLeftCell="B36" activePane="bottomRight" state="frozen"/>
      <selection pane="topLeft" activeCell="A4" sqref="A4"/>
      <selection pane="topRight" activeCell="B4" sqref="B4"/>
      <selection pane="bottomLeft" activeCell="A6" sqref="A6"/>
      <selection pane="bottomRight" activeCell="J47" sqref="J47"/>
    </sheetView>
  </sheetViews>
  <sheetFormatPr defaultColWidth="9.140625" defaultRowHeight="12.75"/>
  <cols>
    <col min="1" max="1" width="9.140625" style="36" customWidth="1"/>
    <col min="2" max="19" width="5.7109375" style="5" customWidth="1"/>
    <col min="20" max="20" width="10.8515625" style="5" customWidth="1"/>
    <col min="21" max="21" width="15.28125" style="5" bestFit="1" customWidth="1"/>
    <col min="22" max="24" width="5.7109375" style="5" customWidth="1"/>
    <col min="25" max="16384" width="6.7109375" style="5" customWidth="1"/>
  </cols>
  <sheetData>
    <row r="1" spans="1:2" ht="12.75">
      <c r="A1" s="4"/>
      <c r="B1" s="4" t="s">
        <v>53</v>
      </c>
    </row>
    <row r="2" spans="1:21" ht="12.75">
      <c r="A2" s="114"/>
      <c r="B2" s="119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1"/>
      <c r="P2" s="132"/>
      <c r="Q2" s="133"/>
      <c r="R2" s="133"/>
      <c r="S2" s="134"/>
      <c r="T2" s="108" t="s">
        <v>61</v>
      </c>
      <c r="U2" s="108" t="s">
        <v>54</v>
      </c>
    </row>
    <row r="3" spans="1:21" s="2" customFormat="1" ht="12.75">
      <c r="A3" s="117"/>
      <c r="B3" s="122" t="s">
        <v>54</v>
      </c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6"/>
      <c r="P3" s="122" t="s">
        <v>54</v>
      </c>
      <c r="Q3" s="123"/>
      <c r="R3" s="123"/>
      <c r="S3" s="126"/>
      <c r="T3" s="115" t="s">
        <v>60</v>
      </c>
      <c r="U3" s="115" t="s">
        <v>62</v>
      </c>
    </row>
    <row r="4" spans="1:21" s="2" customFormat="1" ht="12.75">
      <c r="A4" s="14"/>
      <c r="B4" s="124" t="s">
        <v>55</v>
      </c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7"/>
      <c r="P4" s="124" t="s">
        <v>55</v>
      </c>
      <c r="Q4" s="125"/>
      <c r="R4" s="125"/>
      <c r="S4" s="127"/>
      <c r="T4" s="109" t="s">
        <v>58</v>
      </c>
      <c r="U4" s="116" t="s">
        <v>57</v>
      </c>
    </row>
    <row r="5" spans="1:21" s="26" customFormat="1" ht="98.25" customHeight="1">
      <c r="A5" s="24" t="s">
        <v>1</v>
      </c>
      <c r="B5" s="44" t="s">
        <v>82</v>
      </c>
      <c r="C5" s="44" t="s">
        <v>83</v>
      </c>
      <c r="D5" s="44" t="s">
        <v>84</v>
      </c>
      <c r="E5" s="44" t="s">
        <v>85</v>
      </c>
      <c r="F5" s="44" t="s">
        <v>86</v>
      </c>
      <c r="G5" s="44" t="s">
        <v>87</v>
      </c>
      <c r="H5" s="44" t="s">
        <v>88</v>
      </c>
      <c r="I5" s="44" t="s">
        <v>89</v>
      </c>
      <c r="J5" s="45" t="s">
        <v>90</v>
      </c>
      <c r="K5" s="44" t="s">
        <v>91</v>
      </c>
      <c r="L5" s="44" t="s">
        <v>99</v>
      </c>
      <c r="M5" s="44" t="s">
        <v>92</v>
      </c>
      <c r="N5" s="44" t="s">
        <v>93</v>
      </c>
      <c r="O5" s="45" t="s">
        <v>94</v>
      </c>
      <c r="P5" s="45" t="s">
        <v>100</v>
      </c>
      <c r="Q5" s="44" t="s">
        <v>95</v>
      </c>
      <c r="R5" s="46" t="s">
        <v>96</v>
      </c>
      <c r="S5" s="45" t="s">
        <v>97</v>
      </c>
      <c r="T5" s="48" t="s">
        <v>101</v>
      </c>
      <c r="U5" s="45" t="s">
        <v>98</v>
      </c>
    </row>
    <row r="6" spans="1:21" s="28" customFormat="1" ht="12.75">
      <c r="A6" s="82" t="s">
        <v>6</v>
      </c>
      <c r="B6" s="57">
        <v>0</v>
      </c>
      <c r="C6" s="58">
        <v>0</v>
      </c>
      <c r="D6" s="58">
        <v>0</v>
      </c>
      <c r="E6" s="58">
        <v>0</v>
      </c>
      <c r="F6" s="58">
        <v>0</v>
      </c>
      <c r="G6" s="58">
        <v>0</v>
      </c>
      <c r="H6" s="58">
        <v>0</v>
      </c>
      <c r="I6" s="58">
        <v>0</v>
      </c>
      <c r="J6" s="58">
        <v>0</v>
      </c>
      <c r="K6" s="58">
        <v>0</v>
      </c>
      <c r="L6" s="58">
        <v>14</v>
      </c>
      <c r="M6" s="58">
        <v>0</v>
      </c>
      <c r="N6" s="58">
        <v>17</v>
      </c>
      <c r="O6" s="110">
        <v>1</v>
      </c>
      <c r="P6" s="57">
        <v>1</v>
      </c>
      <c r="Q6" s="102">
        <v>0</v>
      </c>
      <c r="R6" s="58">
        <v>0</v>
      </c>
      <c r="S6" s="60">
        <v>0</v>
      </c>
      <c r="T6" s="62">
        <v>0</v>
      </c>
      <c r="U6" s="60">
        <v>40</v>
      </c>
    </row>
    <row r="7" spans="1:21" s="28" customFormat="1" ht="12.75">
      <c r="A7" s="83" t="s">
        <v>7</v>
      </c>
      <c r="B7" s="64">
        <v>0</v>
      </c>
      <c r="C7" s="65">
        <v>0</v>
      </c>
      <c r="D7" s="65">
        <v>0</v>
      </c>
      <c r="E7" s="65">
        <v>0</v>
      </c>
      <c r="F7" s="65">
        <v>0</v>
      </c>
      <c r="G7" s="65">
        <v>0</v>
      </c>
      <c r="H7" s="65">
        <v>0</v>
      </c>
      <c r="I7" s="65">
        <v>0</v>
      </c>
      <c r="J7" s="65">
        <v>0</v>
      </c>
      <c r="K7" s="65">
        <v>0</v>
      </c>
      <c r="L7" s="65">
        <v>0</v>
      </c>
      <c r="M7" s="65">
        <v>0</v>
      </c>
      <c r="N7" s="65">
        <v>0</v>
      </c>
      <c r="O7" s="111">
        <v>0</v>
      </c>
      <c r="P7" s="64">
        <v>0</v>
      </c>
      <c r="Q7" s="103">
        <v>0</v>
      </c>
      <c r="R7" s="65">
        <v>0</v>
      </c>
      <c r="S7" s="67">
        <v>0</v>
      </c>
      <c r="T7" s="69">
        <v>0</v>
      </c>
      <c r="U7" s="67"/>
    </row>
    <row r="8" spans="1:21" s="28" customFormat="1" ht="12.75">
      <c r="A8" s="83" t="s">
        <v>8</v>
      </c>
      <c r="B8" s="64">
        <v>0</v>
      </c>
      <c r="C8" s="65">
        <v>0</v>
      </c>
      <c r="D8" s="65">
        <v>0</v>
      </c>
      <c r="E8" s="65">
        <v>0</v>
      </c>
      <c r="F8" s="65">
        <v>2</v>
      </c>
      <c r="G8" s="65">
        <v>0</v>
      </c>
      <c r="H8" s="65">
        <v>0</v>
      </c>
      <c r="I8" s="65">
        <v>0</v>
      </c>
      <c r="J8" s="65">
        <v>0</v>
      </c>
      <c r="K8" s="65">
        <v>0</v>
      </c>
      <c r="L8" s="65">
        <v>1</v>
      </c>
      <c r="M8" s="65">
        <v>0</v>
      </c>
      <c r="N8" s="65">
        <v>3</v>
      </c>
      <c r="O8" s="111">
        <v>0</v>
      </c>
      <c r="P8" s="64">
        <v>0</v>
      </c>
      <c r="Q8" s="103">
        <v>0</v>
      </c>
      <c r="R8" s="65">
        <v>0</v>
      </c>
      <c r="S8" s="67">
        <v>0</v>
      </c>
      <c r="T8" s="69">
        <v>0</v>
      </c>
      <c r="U8" s="67">
        <v>67</v>
      </c>
    </row>
    <row r="9" spans="1:21" s="28" customFormat="1" ht="12.75">
      <c r="A9" s="83" t="s">
        <v>9</v>
      </c>
      <c r="B9" s="64">
        <v>0</v>
      </c>
      <c r="C9" s="65">
        <v>0</v>
      </c>
      <c r="D9" s="65">
        <v>0</v>
      </c>
      <c r="E9" s="65">
        <v>0</v>
      </c>
      <c r="F9" s="65">
        <v>0</v>
      </c>
      <c r="G9" s="65">
        <v>0</v>
      </c>
      <c r="H9" s="65">
        <v>0</v>
      </c>
      <c r="I9" s="65">
        <v>0</v>
      </c>
      <c r="J9" s="65">
        <v>0</v>
      </c>
      <c r="K9" s="65">
        <v>0</v>
      </c>
      <c r="L9" s="65">
        <v>0</v>
      </c>
      <c r="M9" s="65">
        <v>0</v>
      </c>
      <c r="N9" s="65">
        <v>0</v>
      </c>
      <c r="O9" s="111">
        <v>0</v>
      </c>
      <c r="P9" s="64">
        <v>0</v>
      </c>
      <c r="Q9" s="103">
        <v>0</v>
      </c>
      <c r="R9" s="65">
        <v>0</v>
      </c>
      <c r="S9" s="67">
        <v>0</v>
      </c>
      <c r="T9" s="69">
        <v>0</v>
      </c>
      <c r="U9" s="67">
        <v>1</v>
      </c>
    </row>
    <row r="10" spans="1:21" s="28" customFormat="1" ht="12.75">
      <c r="A10" s="84" t="s">
        <v>10</v>
      </c>
      <c r="B10" s="71">
        <v>0</v>
      </c>
      <c r="C10" s="72">
        <v>0</v>
      </c>
      <c r="D10" s="72">
        <v>0</v>
      </c>
      <c r="E10" s="72">
        <v>0</v>
      </c>
      <c r="F10" s="72">
        <v>0</v>
      </c>
      <c r="G10" s="72">
        <v>0</v>
      </c>
      <c r="H10" s="72">
        <v>0</v>
      </c>
      <c r="I10" s="72">
        <v>0</v>
      </c>
      <c r="J10" s="72">
        <v>0</v>
      </c>
      <c r="K10" s="72">
        <v>0</v>
      </c>
      <c r="L10" s="72">
        <v>0</v>
      </c>
      <c r="M10" s="72">
        <v>0</v>
      </c>
      <c r="N10" s="72">
        <v>0</v>
      </c>
      <c r="O10" s="112">
        <v>0</v>
      </c>
      <c r="P10" s="71">
        <v>0</v>
      </c>
      <c r="Q10" s="104">
        <v>0</v>
      </c>
      <c r="R10" s="72">
        <v>0</v>
      </c>
      <c r="S10" s="74">
        <v>0</v>
      </c>
      <c r="T10" s="76">
        <v>0</v>
      </c>
      <c r="U10" s="74"/>
    </row>
    <row r="11" spans="1:21" s="28" customFormat="1" ht="12.75">
      <c r="A11" s="82" t="s">
        <v>11</v>
      </c>
      <c r="B11" s="57">
        <v>0</v>
      </c>
      <c r="C11" s="58">
        <v>0</v>
      </c>
      <c r="D11" s="58">
        <v>0</v>
      </c>
      <c r="E11" s="58">
        <v>0</v>
      </c>
      <c r="F11" s="58">
        <v>0</v>
      </c>
      <c r="G11" s="58">
        <v>0</v>
      </c>
      <c r="H11" s="58">
        <v>0</v>
      </c>
      <c r="I11" s="58">
        <v>0</v>
      </c>
      <c r="J11" s="58">
        <v>0</v>
      </c>
      <c r="K11" s="58">
        <v>0</v>
      </c>
      <c r="L11" s="58">
        <v>1</v>
      </c>
      <c r="M11" s="58">
        <v>0</v>
      </c>
      <c r="N11" s="58">
        <v>0</v>
      </c>
      <c r="O11" s="110">
        <v>0</v>
      </c>
      <c r="P11" s="57">
        <v>0</v>
      </c>
      <c r="Q11" s="102">
        <v>0</v>
      </c>
      <c r="R11" s="58">
        <v>0</v>
      </c>
      <c r="S11" s="60">
        <v>0</v>
      </c>
      <c r="T11" s="62">
        <v>0</v>
      </c>
      <c r="U11" s="60">
        <v>19</v>
      </c>
    </row>
    <row r="12" spans="1:21" s="28" customFormat="1" ht="12.75">
      <c r="A12" s="83" t="s">
        <v>12</v>
      </c>
      <c r="B12" s="64">
        <v>0</v>
      </c>
      <c r="C12" s="65">
        <v>0</v>
      </c>
      <c r="D12" s="65">
        <v>0</v>
      </c>
      <c r="E12" s="65">
        <v>0</v>
      </c>
      <c r="F12" s="65">
        <v>1</v>
      </c>
      <c r="G12" s="65">
        <v>0</v>
      </c>
      <c r="H12" s="65">
        <v>0</v>
      </c>
      <c r="I12" s="65">
        <v>0</v>
      </c>
      <c r="J12" s="65">
        <v>0</v>
      </c>
      <c r="K12" s="65">
        <v>0</v>
      </c>
      <c r="L12" s="65">
        <v>0</v>
      </c>
      <c r="M12" s="65">
        <v>0</v>
      </c>
      <c r="N12" s="65">
        <v>1</v>
      </c>
      <c r="O12" s="111">
        <v>0</v>
      </c>
      <c r="P12" s="64">
        <v>0</v>
      </c>
      <c r="Q12" s="103">
        <v>0</v>
      </c>
      <c r="R12" s="65">
        <v>0</v>
      </c>
      <c r="S12" s="67">
        <v>0</v>
      </c>
      <c r="T12" s="69">
        <v>0</v>
      </c>
      <c r="U12" s="67">
        <v>10</v>
      </c>
    </row>
    <row r="13" spans="1:21" s="28" customFormat="1" ht="12.75">
      <c r="A13" s="83" t="s">
        <v>13</v>
      </c>
      <c r="B13" s="64">
        <v>0</v>
      </c>
      <c r="C13" s="65">
        <v>0</v>
      </c>
      <c r="D13" s="65">
        <v>0</v>
      </c>
      <c r="E13" s="65">
        <v>0</v>
      </c>
      <c r="F13" s="65">
        <v>0</v>
      </c>
      <c r="G13" s="65">
        <v>0</v>
      </c>
      <c r="H13" s="65">
        <v>0</v>
      </c>
      <c r="I13" s="65">
        <v>0</v>
      </c>
      <c r="J13" s="65">
        <v>0</v>
      </c>
      <c r="K13" s="65">
        <v>0</v>
      </c>
      <c r="L13" s="65">
        <v>0</v>
      </c>
      <c r="M13" s="65">
        <v>0</v>
      </c>
      <c r="N13" s="65">
        <v>0</v>
      </c>
      <c r="O13" s="111">
        <v>0</v>
      </c>
      <c r="P13" s="64">
        <v>0</v>
      </c>
      <c r="Q13" s="103">
        <v>0</v>
      </c>
      <c r="R13" s="65">
        <v>0</v>
      </c>
      <c r="S13" s="67">
        <v>0</v>
      </c>
      <c r="T13" s="69">
        <v>0</v>
      </c>
      <c r="U13" s="67"/>
    </row>
    <row r="14" spans="1:21" s="28" customFormat="1" ht="12.75">
      <c r="A14" s="83" t="s">
        <v>14</v>
      </c>
      <c r="B14" s="64">
        <v>0</v>
      </c>
      <c r="C14" s="65">
        <v>0</v>
      </c>
      <c r="D14" s="65">
        <v>0</v>
      </c>
      <c r="E14" s="65">
        <v>0</v>
      </c>
      <c r="F14" s="65">
        <v>0</v>
      </c>
      <c r="G14" s="65">
        <v>0</v>
      </c>
      <c r="H14" s="65">
        <v>0</v>
      </c>
      <c r="I14" s="65">
        <v>0</v>
      </c>
      <c r="J14" s="65">
        <v>0</v>
      </c>
      <c r="K14" s="65">
        <v>0</v>
      </c>
      <c r="L14" s="65">
        <v>1</v>
      </c>
      <c r="M14" s="65">
        <v>0</v>
      </c>
      <c r="N14" s="65">
        <v>2</v>
      </c>
      <c r="O14" s="111">
        <v>0</v>
      </c>
      <c r="P14" s="64">
        <v>0</v>
      </c>
      <c r="Q14" s="103">
        <v>0</v>
      </c>
      <c r="R14" s="65">
        <v>0</v>
      </c>
      <c r="S14" s="67">
        <v>0</v>
      </c>
      <c r="T14" s="69">
        <v>0</v>
      </c>
      <c r="U14" s="67"/>
    </row>
    <row r="15" spans="1:21" s="28" customFormat="1" ht="12.75">
      <c r="A15" s="84" t="s">
        <v>15</v>
      </c>
      <c r="B15" s="71">
        <v>0</v>
      </c>
      <c r="C15" s="72">
        <v>0</v>
      </c>
      <c r="D15" s="72">
        <v>0</v>
      </c>
      <c r="E15" s="72">
        <v>0</v>
      </c>
      <c r="F15" s="72">
        <v>0</v>
      </c>
      <c r="G15" s="72">
        <v>0</v>
      </c>
      <c r="H15" s="72">
        <v>0</v>
      </c>
      <c r="I15" s="72">
        <v>0</v>
      </c>
      <c r="J15" s="72">
        <v>0</v>
      </c>
      <c r="K15" s="72">
        <v>0</v>
      </c>
      <c r="L15" s="72">
        <v>0</v>
      </c>
      <c r="M15" s="72">
        <v>0</v>
      </c>
      <c r="N15" s="72">
        <v>0</v>
      </c>
      <c r="O15" s="112">
        <v>0</v>
      </c>
      <c r="P15" s="71">
        <v>0</v>
      </c>
      <c r="Q15" s="104">
        <v>0</v>
      </c>
      <c r="R15" s="72">
        <v>0</v>
      </c>
      <c r="S15" s="74">
        <v>0</v>
      </c>
      <c r="T15" s="76">
        <v>0</v>
      </c>
      <c r="U15" s="74">
        <v>72</v>
      </c>
    </row>
    <row r="16" spans="1:21" s="28" customFormat="1" ht="12.75">
      <c r="A16" s="78" t="s">
        <v>16</v>
      </c>
      <c r="B16" s="57">
        <v>0</v>
      </c>
      <c r="C16" s="58">
        <v>0</v>
      </c>
      <c r="D16" s="58">
        <v>0</v>
      </c>
      <c r="E16" s="58">
        <v>0</v>
      </c>
      <c r="F16" s="58">
        <v>0</v>
      </c>
      <c r="G16" s="58">
        <v>0</v>
      </c>
      <c r="H16" s="58">
        <v>0</v>
      </c>
      <c r="I16" s="58">
        <v>0</v>
      </c>
      <c r="J16" s="58">
        <v>0</v>
      </c>
      <c r="K16" s="58">
        <v>0</v>
      </c>
      <c r="L16" s="58">
        <v>0</v>
      </c>
      <c r="M16" s="58">
        <v>0</v>
      </c>
      <c r="N16" s="58">
        <v>1</v>
      </c>
      <c r="O16" s="110">
        <v>0</v>
      </c>
      <c r="P16" s="57">
        <v>0</v>
      </c>
      <c r="Q16" s="102">
        <v>0</v>
      </c>
      <c r="R16" s="58">
        <v>0</v>
      </c>
      <c r="S16" s="60">
        <v>0</v>
      </c>
      <c r="T16" s="62">
        <v>0</v>
      </c>
      <c r="U16" s="60"/>
    </row>
    <row r="17" spans="1:21" s="28" customFormat="1" ht="12.75">
      <c r="A17" s="79" t="s">
        <v>17</v>
      </c>
      <c r="B17" s="64">
        <v>0</v>
      </c>
      <c r="C17" s="65">
        <v>0</v>
      </c>
      <c r="D17" s="65">
        <v>0</v>
      </c>
      <c r="E17" s="65">
        <v>0</v>
      </c>
      <c r="F17" s="65">
        <v>0</v>
      </c>
      <c r="G17" s="65">
        <v>0</v>
      </c>
      <c r="H17" s="65">
        <v>0</v>
      </c>
      <c r="I17" s="65">
        <v>0</v>
      </c>
      <c r="J17" s="65">
        <v>0</v>
      </c>
      <c r="K17" s="65">
        <v>0</v>
      </c>
      <c r="L17" s="65">
        <v>0</v>
      </c>
      <c r="M17" s="65">
        <v>0</v>
      </c>
      <c r="N17" s="65">
        <v>0</v>
      </c>
      <c r="O17" s="111">
        <v>0</v>
      </c>
      <c r="P17" s="64">
        <v>0</v>
      </c>
      <c r="Q17" s="103">
        <v>0</v>
      </c>
      <c r="R17" s="65">
        <v>0</v>
      </c>
      <c r="S17" s="67">
        <v>0</v>
      </c>
      <c r="T17" s="69">
        <v>0</v>
      </c>
      <c r="U17" s="67">
        <v>4</v>
      </c>
    </row>
    <row r="18" spans="1:21" s="29" customFormat="1" ht="12.75">
      <c r="A18" s="79" t="s">
        <v>18</v>
      </c>
      <c r="B18" s="80">
        <v>0</v>
      </c>
      <c r="C18" s="118">
        <v>0</v>
      </c>
      <c r="D18" s="118">
        <v>0</v>
      </c>
      <c r="E18" s="118">
        <v>0</v>
      </c>
      <c r="F18" s="118">
        <v>0</v>
      </c>
      <c r="G18" s="118">
        <v>0</v>
      </c>
      <c r="H18" s="118">
        <v>0</v>
      </c>
      <c r="I18" s="118">
        <v>0</v>
      </c>
      <c r="J18" s="118">
        <v>0</v>
      </c>
      <c r="K18" s="118">
        <v>0</v>
      </c>
      <c r="L18" s="118">
        <v>0</v>
      </c>
      <c r="M18" s="118">
        <v>0</v>
      </c>
      <c r="N18" s="118">
        <v>0</v>
      </c>
      <c r="O18" s="113">
        <v>0</v>
      </c>
      <c r="P18" s="80">
        <v>0</v>
      </c>
      <c r="Q18" s="105">
        <v>0</v>
      </c>
      <c r="R18" s="65">
        <v>0</v>
      </c>
      <c r="S18" s="67">
        <v>0</v>
      </c>
      <c r="T18" s="69">
        <v>0</v>
      </c>
      <c r="U18" s="67">
        <v>0</v>
      </c>
    </row>
    <row r="19" spans="1:21" s="29" customFormat="1" ht="12.75">
      <c r="A19" s="79" t="s">
        <v>19</v>
      </c>
      <c r="B19" s="64">
        <v>0</v>
      </c>
      <c r="C19" s="65">
        <v>0</v>
      </c>
      <c r="D19" s="65">
        <v>0</v>
      </c>
      <c r="E19" s="65">
        <v>0</v>
      </c>
      <c r="F19" s="65">
        <v>0</v>
      </c>
      <c r="G19" s="65">
        <v>0</v>
      </c>
      <c r="H19" s="65">
        <v>0</v>
      </c>
      <c r="I19" s="65">
        <v>0</v>
      </c>
      <c r="J19" s="65">
        <v>0</v>
      </c>
      <c r="K19" s="65">
        <v>0</v>
      </c>
      <c r="L19" s="65">
        <v>6</v>
      </c>
      <c r="M19" s="65">
        <v>0</v>
      </c>
      <c r="N19" s="65">
        <v>4</v>
      </c>
      <c r="O19" s="111">
        <v>0</v>
      </c>
      <c r="P19" s="64">
        <v>1</v>
      </c>
      <c r="Q19" s="103">
        <v>0</v>
      </c>
      <c r="R19" s="65">
        <v>0</v>
      </c>
      <c r="S19" s="67">
        <v>0</v>
      </c>
      <c r="T19" s="69">
        <v>0</v>
      </c>
      <c r="U19" s="67"/>
    </row>
    <row r="20" spans="1:21" s="29" customFormat="1" ht="12.75">
      <c r="A20" s="81" t="s">
        <v>20</v>
      </c>
      <c r="B20" s="71">
        <v>0</v>
      </c>
      <c r="C20" s="72">
        <v>0</v>
      </c>
      <c r="D20" s="72">
        <v>0</v>
      </c>
      <c r="E20" s="72">
        <v>0</v>
      </c>
      <c r="F20" s="72">
        <v>0</v>
      </c>
      <c r="G20" s="72">
        <v>0</v>
      </c>
      <c r="H20" s="72">
        <v>0</v>
      </c>
      <c r="I20" s="72">
        <v>0</v>
      </c>
      <c r="J20" s="72">
        <v>0</v>
      </c>
      <c r="K20" s="72">
        <v>0</v>
      </c>
      <c r="L20" s="72">
        <v>0</v>
      </c>
      <c r="M20" s="72">
        <v>0</v>
      </c>
      <c r="N20" s="72">
        <v>0</v>
      </c>
      <c r="O20" s="112">
        <v>0</v>
      </c>
      <c r="P20" s="71">
        <v>0</v>
      </c>
      <c r="Q20" s="104">
        <v>0</v>
      </c>
      <c r="R20" s="72">
        <v>0</v>
      </c>
      <c r="S20" s="74">
        <v>0</v>
      </c>
      <c r="T20" s="76">
        <v>0</v>
      </c>
      <c r="U20" s="74">
        <v>0</v>
      </c>
    </row>
    <row r="21" spans="1:21" s="29" customFormat="1" ht="12.75">
      <c r="A21" s="78" t="s">
        <v>21</v>
      </c>
      <c r="B21" s="57">
        <v>0</v>
      </c>
      <c r="C21" s="58">
        <v>0</v>
      </c>
      <c r="D21" s="58">
        <v>0</v>
      </c>
      <c r="E21" s="58">
        <v>0</v>
      </c>
      <c r="F21" s="58">
        <v>0</v>
      </c>
      <c r="G21" s="58">
        <v>0</v>
      </c>
      <c r="H21" s="58">
        <v>0</v>
      </c>
      <c r="I21" s="58">
        <v>0</v>
      </c>
      <c r="J21" s="58">
        <v>0</v>
      </c>
      <c r="K21" s="58">
        <v>0</v>
      </c>
      <c r="L21" s="58">
        <v>1</v>
      </c>
      <c r="M21" s="58">
        <v>0</v>
      </c>
      <c r="N21" s="58">
        <v>0</v>
      </c>
      <c r="O21" s="110">
        <v>0</v>
      </c>
      <c r="P21" s="57">
        <v>0</v>
      </c>
      <c r="Q21" s="102">
        <v>0</v>
      </c>
      <c r="R21" s="58">
        <v>0</v>
      </c>
      <c r="S21" s="60">
        <v>0</v>
      </c>
      <c r="T21" s="62">
        <v>0</v>
      </c>
      <c r="U21" s="60">
        <v>31</v>
      </c>
    </row>
    <row r="22" spans="1:21" s="29" customFormat="1" ht="12.75">
      <c r="A22" s="79" t="s">
        <v>22</v>
      </c>
      <c r="B22" s="64">
        <v>0</v>
      </c>
      <c r="C22" s="65">
        <v>0</v>
      </c>
      <c r="D22" s="65">
        <v>0</v>
      </c>
      <c r="E22" s="65">
        <v>0</v>
      </c>
      <c r="F22" s="65">
        <v>0</v>
      </c>
      <c r="G22" s="65">
        <v>0</v>
      </c>
      <c r="H22" s="65">
        <v>0</v>
      </c>
      <c r="I22" s="65">
        <v>0</v>
      </c>
      <c r="J22" s="65">
        <v>0</v>
      </c>
      <c r="K22" s="65">
        <v>0</v>
      </c>
      <c r="L22" s="65">
        <v>0</v>
      </c>
      <c r="M22" s="65">
        <v>0</v>
      </c>
      <c r="N22" s="65">
        <v>0</v>
      </c>
      <c r="O22" s="111">
        <v>0</v>
      </c>
      <c r="P22" s="64">
        <v>0</v>
      </c>
      <c r="Q22" s="103">
        <v>0</v>
      </c>
      <c r="R22" s="65">
        <v>0</v>
      </c>
      <c r="S22" s="67">
        <v>0</v>
      </c>
      <c r="T22" s="69">
        <v>0</v>
      </c>
      <c r="U22" s="67">
        <v>0</v>
      </c>
    </row>
    <row r="23" spans="1:21" s="29" customFormat="1" ht="12.75">
      <c r="A23" s="79" t="s">
        <v>23</v>
      </c>
      <c r="B23" s="64">
        <v>0</v>
      </c>
      <c r="C23" s="65">
        <v>0</v>
      </c>
      <c r="D23" s="65">
        <v>0</v>
      </c>
      <c r="E23" s="65">
        <v>0</v>
      </c>
      <c r="F23" s="65">
        <v>0</v>
      </c>
      <c r="G23" s="65">
        <v>0</v>
      </c>
      <c r="H23" s="65">
        <v>0</v>
      </c>
      <c r="I23" s="65">
        <v>0</v>
      </c>
      <c r="J23" s="65">
        <v>0</v>
      </c>
      <c r="K23" s="65">
        <v>0</v>
      </c>
      <c r="L23" s="65">
        <v>0</v>
      </c>
      <c r="M23" s="65">
        <v>0</v>
      </c>
      <c r="N23" s="65">
        <v>0</v>
      </c>
      <c r="O23" s="111">
        <v>0</v>
      </c>
      <c r="P23" s="64">
        <v>0</v>
      </c>
      <c r="Q23" s="103">
        <v>0</v>
      </c>
      <c r="R23" s="65">
        <v>0</v>
      </c>
      <c r="S23" s="67">
        <v>0</v>
      </c>
      <c r="T23" s="69">
        <v>0</v>
      </c>
      <c r="U23" s="67"/>
    </row>
    <row r="24" spans="1:21" s="29" customFormat="1" ht="12.75">
      <c r="A24" s="79" t="s">
        <v>24</v>
      </c>
      <c r="B24" s="64">
        <v>0</v>
      </c>
      <c r="C24" s="65">
        <v>0</v>
      </c>
      <c r="D24" s="65">
        <v>0</v>
      </c>
      <c r="E24" s="65">
        <v>0</v>
      </c>
      <c r="F24" s="65">
        <v>0</v>
      </c>
      <c r="G24" s="65">
        <v>0</v>
      </c>
      <c r="H24" s="65">
        <v>0</v>
      </c>
      <c r="I24" s="65">
        <v>0</v>
      </c>
      <c r="J24" s="65">
        <v>0</v>
      </c>
      <c r="K24" s="65">
        <v>0</v>
      </c>
      <c r="L24" s="65">
        <v>0</v>
      </c>
      <c r="M24" s="65">
        <v>0</v>
      </c>
      <c r="N24" s="65">
        <v>1</v>
      </c>
      <c r="O24" s="111">
        <v>0</v>
      </c>
      <c r="P24" s="64">
        <v>0</v>
      </c>
      <c r="Q24" s="103">
        <v>0</v>
      </c>
      <c r="R24" s="65">
        <v>0</v>
      </c>
      <c r="S24" s="67">
        <v>0</v>
      </c>
      <c r="T24" s="69">
        <v>0</v>
      </c>
      <c r="U24" s="67">
        <v>48</v>
      </c>
    </row>
    <row r="25" spans="1:21" s="29" customFormat="1" ht="12.75">
      <c r="A25" s="81" t="s">
        <v>25</v>
      </c>
      <c r="B25" s="71">
        <v>0</v>
      </c>
      <c r="C25" s="72">
        <v>0</v>
      </c>
      <c r="D25" s="72">
        <v>0</v>
      </c>
      <c r="E25" s="72">
        <v>0</v>
      </c>
      <c r="F25" s="72">
        <v>0</v>
      </c>
      <c r="G25" s="72">
        <v>0</v>
      </c>
      <c r="H25" s="72">
        <v>0</v>
      </c>
      <c r="I25" s="72">
        <v>0</v>
      </c>
      <c r="J25" s="72">
        <v>0</v>
      </c>
      <c r="K25" s="72">
        <v>0</v>
      </c>
      <c r="L25" s="72">
        <v>0</v>
      </c>
      <c r="M25" s="72">
        <v>0</v>
      </c>
      <c r="N25" s="72">
        <v>1</v>
      </c>
      <c r="O25" s="112">
        <v>0</v>
      </c>
      <c r="P25" s="71">
        <v>0</v>
      </c>
      <c r="Q25" s="104">
        <v>0</v>
      </c>
      <c r="R25" s="72">
        <v>0</v>
      </c>
      <c r="S25" s="74">
        <v>0</v>
      </c>
      <c r="T25" s="76">
        <v>0</v>
      </c>
      <c r="U25" s="74">
        <v>9</v>
      </c>
    </row>
    <row r="26" spans="1:21" s="29" customFormat="1" ht="12.75">
      <c r="A26" s="78" t="s">
        <v>26</v>
      </c>
      <c r="B26" s="57">
        <v>0</v>
      </c>
      <c r="C26" s="58">
        <v>0</v>
      </c>
      <c r="D26" s="58">
        <v>0</v>
      </c>
      <c r="E26" s="58">
        <v>0</v>
      </c>
      <c r="F26" s="58">
        <v>1</v>
      </c>
      <c r="G26" s="58">
        <v>0</v>
      </c>
      <c r="H26" s="58">
        <v>0</v>
      </c>
      <c r="I26" s="58">
        <v>0</v>
      </c>
      <c r="J26" s="58">
        <v>0</v>
      </c>
      <c r="K26" s="58">
        <v>0</v>
      </c>
      <c r="L26" s="58">
        <v>0</v>
      </c>
      <c r="M26" s="58">
        <v>0</v>
      </c>
      <c r="N26" s="58">
        <v>0</v>
      </c>
      <c r="O26" s="110">
        <v>0</v>
      </c>
      <c r="P26" s="57">
        <v>0</v>
      </c>
      <c r="Q26" s="102">
        <v>0</v>
      </c>
      <c r="R26" s="58">
        <v>0</v>
      </c>
      <c r="S26" s="60">
        <v>0</v>
      </c>
      <c r="T26" s="62">
        <v>0</v>
      </c>
      <c r="U26" s="60">
        <v>0</v>
      </c>
    </row>
    <row r="27" spans="1:21" s="29" customFormat="1" ht="12.75">
      <c r="A27" s="79" t="s">
        <v>27</v>
      </c>
      <c r="B27" s="64">
        <v>0</v>
      </c>
      <c r="C27" s="65">
        <v>0</v>
      </c>
      <c r="D27" s="65">
        <v>0</v>
      </c>
      <c r="E27" s="65">
        <v>0</v>
      </c>
      <c r="F27" s="65">
        <v>1</v>
      </c>
      <c r="G27" s="65">
        <v>0</v>
      </c>
      <c r="H27" s="65">
        <v>0</v>
      </c>
      <c r="I27" s="65">
        <v>0</v>
      </c>
      <c r="J27" s="65">
        <v>0</v>
      </c>
      <c r="K27" s="65">
        <v>0</v>
      </c>
      <c r="L27" s="65">
        <v>0</v>
      </c>
      <c r="M27" s="65">
        <v>0</v>
      </c>
      <c r="N27" s="65">
        <v>0</v>
      </c>
      <c r="O27" s="111">
        <v>0</v>
      </c>
      <c r="P27" s="64">
        <v>0</v>
      </c>
      <c r="Q27" s="103">
        <v>0</v>
      </c>
      <c r="R27" s="65">
        <v>0</v>
      </c>
      <c r="S27" s="67">
        <v>0</v>
      </c>
      <c r="T27" s="69">
        <v>1</v>
      </c>
      <c r="U27" s="67">
        <v>22</v>
      </c>
    </row>
    <row r="28" spans="1:21" s="29" customFormat="1" ht="12.75">
      <c r="A28" s="79" t="s">
        <v>28</v>
      </c>
      <c r="B28" s="64">
        <v>0</v>
      </c>
      <c r="C28" s="65">
        <v>0</v>
      </c>
      <c r="D28" s="65">
        <v>0</v>
      </c>
      <c r="E28" s="65">
        <v>0</v>
      </c>
      <c r="F28" s="65">
        <v>0</v>
      </c>
      <c r="G28" s="65">
        <v>0</v>
      </c>
      <c r="H28" s="65">
        <v>0</v>
      </c>
      <c r="I28" s="65">
        <v>0</v>
      </c>
      <c r="J28" s="65">
        <v>0</v>
      </c>
      <c r="K28" s="65">
        <v>0</v>
      </c>
      <c r="L28" s="65">
        <v>1</v>
      </c>
      <c r="M28" s="65">
        <v>0</v>
      </c>
      <c r="N28" s="65">
        <v>0</v>
      </c>
      <c r="O28" s="111">
        <v>0</v>
      </c>
      <c r="P28" s="64">
        <v>0</v>
      </c>
      <c r="Q28" s="103">
        <v>0</v>
      </c>
      <c r="R28" s="65">
        <v>0</v>
      </c>
      <c r="S28" s="67">
        <v>0</v>
      </c>
      <c r="T28" s="69">
        <v>0</v>
      </c>
      <c r="U28" s="67"/>
    </row>
    <row r="29" spans="1:21" s="29" customFormat="1" ht="12.75">
      <c r="A29" s="79" t="s">
        <v>29</v>
      </c>
      <c r="B29" s="64">
        <v>0</v>
      </c>
      <c r="C29" s="65">
        <v>0</v>
      </c>
      <c r="D29" s="65">
        <v>0</v>
      </c>
      <c r="E29" s="65">
        <v>0</v>
      </c>
      <c r="F29" s="65">
        <v>0</v>
      </c>
      <c r="G29" s="65">
        <v>0</v>
      </c>
      <c r="H29" s="65">
        <v>0</v>
      </c>
      <c r="I29" s="65">
        <v>0</v>
      </c>
      <c r="J29" s="65">
        <v>0</v>
      </c>
      <c r="K29" s="65">
        <v>0</v>
      </c>
      <c r="L29" s="65">
        <v>0</v>
      </c>
      <c r="M29" s="65">
        <v>0</v>
      </c>
      <c r="N29" s="65">
        <v>0</v>
      </c>
      <c r="O29" s="111">
        <v>0</v>
      </c>
      <c r="P29" s="64">
        <v>0</v>
      </c>
      <c r="Q29" s="103">
        <v>0</v>
      </c>
      <c r="R29" s="65">
        <v>0</v>
      </c>
      <c r="S29" s="67">
        <v>0</v>
      </c>
      <c r="T29" s="69">
        <v>0</v>
      </c>
      <c r="U29" s="67">
        <v>31</v>
      </c>
    </row>
    <row r="30" spans="1:21" s="29" customFormat="1" ht="12.75">
      <c r="A30" s="81" t="s">
        <v>30</v>
      </c>
      <c r="B30" s="71">
        <v>0</v>
      </c>
      <c r="C30" s="72">
        <v>0</v>
      </c>
      <c r="D30" s="72">
        <v>0</v>
      </c>
      <c r="E30" s="72">
        <v>0</v>
      </c>
      <c r="F30" s="72">
        <v>0</v>
      </c>
      <c r="G30" s="72">
        <v>0</v>
      </c>
      <c r="H30" s="72">
        <v>0</v>
      </c>
      <c r="I30" s="72">
        <v>0</v>
      </c>
      <c r="J30" s="72">
        <v>0</v>
      </c>
      <c r="K30" s="72">
        <v>0</v>
      </c>
      <c r="L30" s="72">
        <v>1</v>
      </c>
      <c r="M30" s="72">
        <v>0</v>
      </c>
      <c r="N30" s="72">
        <v>1</v>
      </c>
      <c r="O30" s="112">
        <v>0</v>
      </c>
      <c r="P30" s="71">
        <v>0</v>
      </c>
      <c r="Q30" s="104">
        <v>0</v>
      </c>
      <c r="R30" s="72">
        <v>0</v>
      </c>
      <c r="S30" s="74">
        <v>0</v>
      </c>
      <c r="T30" s="76">
        <v>0</v>
      </c>
      <c r="U30" s="74"/>
    </row>
    <row r="31" spans="1:21" s="29" customFormat="1" ht="12.75">
      <c r="A31" s="78" t="s">
        <v>31</v>
      </c>
      <c r="B31" s="57">
        <v>0</v>
      </c>
      <c r="C31" s="58">
        <v>0</v>
      </c>
      <c r="D31" s="58">
        <v>0</v>
      </c>
      <c r="E31" s="58">
        <v>0</v>
      </c>
      <c r="F31" s="58">
        <v>0</v>
      </c>
      <c r="G31" s="58">
        <v>0</v>
      </c>
      <c r="H31" s="58">
        <v>0</v>
      </c>
      <c r="I31" s="58">
        <v>0</v>
      </c>
      <c r="J31" s="58">
        <v>0</v>
      </c>
      <c r="K31" s="58">
        <v>0</v>
      </c>
      <c r="L31" s="58">
        <v>0</v>
      </c>
      <c r="M31" s="58">
        <v>0</v>
      </c>
      <c r="N31" s="58">
        <v>0</v>
      </c>
      <c r="O31" s="110">
        <v>0</v>
      </c>
      <c r="P31" s="57">
        <v>0</v>
      </c>
      <c r="Q31" s="102">
        <v>0</v>
      </c>
      <c r="R31" s="58">
        <v>0</v>
      </c>
      <c r="S31" s="60">
        <v>0</v>
      </c>
      <c r="T31" s="62">
        <v>0</v>
      </c>
      <c r="U31" s="60">
        <v>18</v>
      </c>
    </row>
    <row r="32" spans="1:21" s="29" customFormat="1" ht="12.75">
      <c r="A32" s="79" t="s">
        <v>32</v>
      </c>
      <c r="B32" s="64">
        <v>0</v>
      </c>
      <c r="C32" s="65">
        <v>0</v>
      </c>
      <c r="D32" s="65">
        <v>0</v>
      </c>
      <c r="E32" s="65">
        <v>0</v>
      </c>
      <c r="F32" s="65">
        <v>0</v>
      </c>
      <c r="G32" s="65">
        <v>0</v>
      </c>
      <c r="H32" s="65">
        <v>0</v>
      </c>
      <c r="I32" s="65">
        <v>0</v>
      </c>
      <c r="J32" s="65">
        <v>0</v>
      </c>
      <c r="K32" s="65">
        <v>0</v>
      </c>
      <c r="L32" s="65">
        <v>0</v>
      </c>
      <c r="M32" s="65">
        <v>0</v>
      </c>
      <c r="N32" s="65">
        <v>0</v>
      </c>
      <c r="O32" s="111">
        <v>0</v>
      </c>
      <c r="P32" s="64">
        <v>0</v>
      </c>
      <c r="Q32" s="103">
        <v>0</v>
      </c>
      <c r="R32" s="65">
        <v>0</v>
      </c>
      <c r="S32" s="67">
        <v>0</v>
      </c>
      <c r="T32" s="69">
        <v>0</v>
      </c>
      <c r="U32" s="67"/>
    </row>
    <row r="33" spans="1:21" s="29" customFormat="1" ht="12.75">
      <c r="A33" s="79" t="s">
        <v>33</v>
      </c>
      <c r="B33" s="64">
        <v>0</v>
      </c>
      <c r="C33" s="65">
        <v>0</v>
      </c>
      <c r="D33" s="65">
        <v>1</v>
      </c>
      <c r="E33" s="65">
        <v>0</v>
      </c>
      <c r="F33" s="65">
        <v>0</v>
      </c>
      <c r="G33" s="65">
        <v>0</v>
      </c>
      <c r="H33" s="65">
        <v>0</v>
      </c>
      <c r="I33" s="65">
        <v>0</v>
      </c>
      <c r="J33" s="65">
        <v>0</v>
      </c>
      <c r="K33" s="65">
        <v>0</v>
      </c>
      <c r="L33" s="65">
        <v>12</v>
      </c>
      <c r="M33" s="65">
        <v>0</v>
      </c>
      <c r="N33" s="65">
        <v>2</v>
      </c>
      <c r="O33" s="111">
        <v>0</v>
      </c>
      <c r="P33" s="64">
        <v>0</v>
      </c>
      <c r="Q33" s="103">
        <v>0</v>
      </c>
      <c r="R33" s="65">
        <v>0</v>
      </c>
      <c r="S33" s="67">
        <v>0</v>
      </c>
      <c r="T33" s="69">
        <v>1</v>
      </c>
      <c r="U33" s="87"/>
    </row>
    <row r="34" spans="1:21" s="29" customFormat="1" ht="12.75">
      <c r="A34" s="79" t="s">
        <v>34</v>
      </c>
      <c r="B34" s="64">
        <v>0</v>
      </c>
      <c r="C34" s="65">
        <v>0</v>
      </c>
      <c r="D34" s="65">
        <v>0</v>
      </c>
      <c r="E34" s="65">
        <v>0</v>
      </c>
      <c r="F34" s="65">
        <v>0</v>
      </c>
      <c r="G34" s="65">
        <v>0</v>
      </c>
      <c r="H34" s="65">
        <v>0</v>
      </c>
      <c r="I34" s="65">
        <v>0</v>
      </c>
      <c r="J34" s="65">
        <v>0</v>
      </c>
      <c r="K34" s="65">
        <v>0</v>
      </c>
      <c r="L34" s="65">
        <v>1</v>
      </c>
      <c r="M34" s="65">
        <v>0</v>
      </c>
      <c r="N34" s="65">
        <v>4</v>
      </c>
      <c r="O34" s="111">
        <v>0</v>
      </c>
      <c r="P34" s="64">
        <v>1</v>
      </c>
      <c r="Q34" s="103">
        <v>0</v>
      </c>
      <c r="R34" s="65">
        <v>0</v>
      </c>
      <c r="S34" s="67">
        <v>0</v>
      </c>
      <c r="T34" s="69">
        <v>0</v>
      </c>
      <c r="U34" s="67"/>
    </row>
    <row r="35" spans="1:21" s="29" customFormat="1" ht="12.75">
      <c r="A35" s="81" t="s">
        <v>35</v>
      </c>
      <c r="B35" s="71">
        <v>0</v>
      </c>
      <c r="C35" s="72">
        <v>0</v>
      </c>
      <c r="D35" s="72">
        <v>0</v>
      </c>
      <c r="E35" s="72">
        <v>0</v>
      </c>
      <c r="F35" s="72">
        <v>0</v>
      </c>
      <c r="G35" s="72">
        <v>0</v>
      </c>
      <c r="H35" s="72">
        <v>0</v>
      </c>
      <c r="I35" s="72">
        <v>0</v>
      </c>
      <c r="J35" s="72">
        <v>0</v>
      </c>
      <c r="K35" s="72">
        <v>0</v>
      </c>
      <c r="L35" s="72">
        <v>0</v>
      </c>
      <c r="M35" s="72">
        <v>0</v>
      </c>
      <c r="N35" s="72">
        <v>0</v>
      </c>
      <c r="O35" s="112">
        <v>0</v>
      </c>
      <c r="P35" s="71">
        <v>0</v>
      </c>
      <c r="Q35" s="104">
        <v>0</v>
      </c>
      <c r="R35" s="72">
        <v>0</v>
      </c>
      <c r="S35" s="74">
        <v>0</v>
      </c>
      <c r="T35" s="76">
        <v>0</v>
      </c>
      <c r="U35" s="74">
        <v>19</v>
      </c>
    </row>
    <row r="36" spans="1:21" s="29" customFormat="1" ht="12.75">
      <c r="A36" s="78" t="s">
        <v>36</v>
      </c>
      <c r="B36" s="57">
        <v>0</v>
      </c>
      <c r="C36" s="58">
        <v>0</v>
      </c>
      <c r="D36" s="58">
        <v>0</v>
      </c>
      <c r="E36" s="58">
        <v>0</v>
      </c>
      <c r="F36" s="58">
        <v>0</v>
      </c>
      <c r="G36" s="58">
        <v>0</v>
      </c>
      <c r="H36" s="58">
        <v>0</v>
      </c>
      <c r="I36" s="58">
        <v>0</v>
      </c>
      <c r="J36" s="58">
        <v>0</v>
      </c>
      <c r="K36" s="58">
        <v>0</v>
      </c>
      <c r="L36" s="58">
        <v>0</v>
      </c>
      <c r="M36" s="58">
        <v>0</v>
      </c>
      <c r="N36" s="58">
        <v>0</v>
      </c>
      <c r="O36" s="110">
        <v>0</v>
      </c>
      <c r="P36" s="57">
        <v>0</v>
      </c>
      <c r="Q36" s="102">
        <v>0</v>
      </c>
      <c r="R36" s="58">
        <v>0</v>
      </c>
      <c r="S36" s="60">
        <v>0</v>
      </c>
      <c r="T36" s="62">
        <v>0</v>
      </c>
      <c r="U36" s="60"/>
    </row>
    <row r="37" spans="1:21" s="29" customFormat="1" ht="12.75">
      <c r="A37" s="79" t="s">
        <v>37</v>
      </c>
      <c r="B37" s="64">
        <v>0</v>
      </c>
      <c r="C37" s="65">
        <v>0</v>
      </c>
      <c r="D37" s="65">
        <v>0</v>
      </c>
      <c r="E37" s="65">
        <v>0</v>
      </c>
      <c r="F37" s="65">
        <v>0</v>
      </c>
      <c r="G37" s="65">
        <v>0</v>
      </c>
      <c r="H37" s="65">
        <v>0</v>
      </c>
      <c r="I37" s="65">
        <v>0</v>
      </c>
      <c r="J37" s="65">
        <v>0</v>
      </c>
      <c r="K37" s="65">
        <v>0</v>
      </c>
      <c r="L37" s="65">
        <v>0</v>
      </c>
      <c r="M37" s="65">
        <v>0</v>
      </c>
      <c r="N37" s="65">
        <v>0</v>
      </c>
      <c r="O37" s="111">
        <v>0</v>
      </c>
      <c r="P37" s="64">
        <v>0</v>
      </c>
      <c r="Q37" s="103">
        <v>0</v>
      </c>
      <c r="R37" s="65">
        <v>0</v>
      </c>
      <c r="S37" s="67">
        <v>0</v>
      </c>
      <c r="T37" s="69">
        <v>0</v>
      </c>
      <c r="U37" s="67">
        <v>2</v>
      </c>
    </row>
    <row r="38" spans="1:21" s="29" customFormat="1" ht="12.75">
      <c r="A38" s="79" t="s">
        <v>38</v>
      </c>
      <c r="B38" s="64">
        <v>0</v>
      </c>
      <c r="C38" s="65">
        <v>0</v>
      </c>
      <c r="D38" s="65">
        <v>0</v>
      </c>
      <c r="E38" s="65">
        <v>0</v>
      </c>
      <c r="F38" s="65">
        <v>0</v>
      </c>
      <c r="G38" s="65">
        <v>0</v>
      </c>
      <c r="H38" s="65">
        <v>0</v>
      </c>
      <c r="I38" s="65">
        <v>0</v>
      </c>
      <c r="J38" s="65">
        <v>0</v>
      </c>
      <c r="K38" s="65">
        <v>0</v>
      </c>
      <c r="L38" s="65">
        <v>1</v>
      </c>
      <c r="M38" s="65">
        <v>0</v>
      </c>
      <c r="N38" s="65">
        <v>0</v>
      </c>
      <c r="O38" s="111">
        <v>0</v>
      </c>
      <c r="P38" s="64">
        <v>0</v>
      </c>
      <c r="Q38" s="103">
        <v>0</v>
      </c>
      <c r="R38" s="65">
        <v>0</v>
      </c>
      <c r="S38" s="67">
        <v>0</v>
      </c>
      <c r="T38" s="69">
        <v>0</v>
      </c>
      <c r="U38" s="67">
        <v>30</v>
      </c>
    </row>
    <row r="39" spans="1:21" s="29" customFormat="1" ht="12.75">
      <c r="A39" s="79" t="s">
        <v>39</v>
      </c>
      <c r="B39" s="64">
        <v>0</v>
      </c>
      <c r="C39" s="65">
        <v>0</v>
      </c>
      <c r="D39" s="65">
        <v>0</v>
      </c>
      <c r="E39" s="65">
        <v>0</v>
      </c>
      <c r="F39" s="65">
        <v>0</v>
      </c>
      <c r="G39" s="65">
        <v>0</v>
      </c>
      <c r="H39" s="65">
        <v>0</v>
      </c>
      <c r="I39" s="65">
        <v>0</v>
      </c>
      <c r="J39" s="65">
        <v>0</v>
      </c>
      <c r="K39" s="65">
        <v>0</v>
      </c>
      <c r="L39" s="65">
        <v>0</v>
      </c>
      <c r="M39" s="65">
        <v>0</v>
      </c>
      <c r="N39" s="65">
        <v>0</v>
      </c>
      <c r="O39" s="111">
        <v>0</v>
      </c>
      <c r="P39" s="64">
        <v>0</v>
      </c>
      <c r="Q39" s="103">
        <v>0</v>
      </c>
      <c r="R39" s="65">
        <v>0</v>
      </c>
      <c r="S39" s="67">
        <v>0</v>
      </c>
      <c r="T39" s="69">
        <v>0</v>
      </c>
      <c r="U39" s="67">
        <v>10</v>
      </c>
    </row>
    <row r="40" spans="1:21" s="29" customFormat="1" ht="12.75">
      <c r="A40" s="81" t="s">
        <v>40</v>
      </c>
      <c r="B40" s="71">
        <v>0</v>
      </c>
      <c r="C40" s="72">
        <v>0</v>
      </c>
      <c r="D40" s="72">
        <v>0</v>
      </c>
      <c r="E40" s="72">
        <v>0</v>
      </c>
      <c r="F40" s="72">
        <v>0</v>
      </c>
      <c r="G40" s="72">
        <v>0</v>
      </c>
      <c r="H40" s="72">
        <v>0</v>
      </c>
      <c r="I40" s="72">
        <v>0</v>
      </c>
      <c r="J40" s="72">
        <v>0</v>
      </c>
      <c r="K40" s="72">
        <v>0</v>
      </c>
      <c r="L40" s="72">
        <v>0</v>
      </c>
      <c r="M40" s="72">
        <v>0</v>
      </c>
      <c r="N40" s="72">
        <v>0</v>
      </c>
      <c r="O40" s="112">
        <v>0</v>
      </c>
      <c r="P40" s="71">
        <v>0</v>
      </c>
      <c r="Q40" s="104">
        <v>0</v>
      </c>
      <c r="R40" s="72">
        <v>0</v>
      </c>
      <c r="S40" s="74">
        <v>0</v>
      </c>
      <c r="T40" s="76">
        <v>0</v>
      </c>
      <c r="U40" s="74"/>
    </row>
    <row r="41" spans="1:21" s="29" customFormat="1" ht="12.75">
      <c r="A41" s="78" t="s">
        <v>41</v>
      </c>
      <c r="B41" s="57">
        <v>0</v>
      </c>
      <c r="C41" s="58">
        <v>0</v>
      </c>
      <c r="D41" s="58">
        <v>0</v>
      </c>
      <c r="E41" s="58">
        <v>0</v>
      </c>
      <c r="F41" s="58">
        <v>0</v>
      </c>
      <c r="G41" s="58">
        <v>0</v>
      </c>
      <c r="H41" s="58">
        <v>0</v>
      </c>
      <c r="I41" s="58">
        <v>0</v>
      </c>
      <c r="J41" s="58">
        <v>0</v>
      </c>
      <c r="K41" s="58">
        <v>0</v>
      </c>
      <c r="L41" s="58">
        <v>0</v>
      </c>
      <c r="M41" s="58">
        <v>0</v>
      </c>
      <c r="N41" s="58">
        <v>0</v>
      </c>
      <c r="O41" s="110">
        <v>0</v>
      </c>
      <c r="P41" s="57">
        <v>0</v>
      </c>
      <c r="Q41" s="102">
        <v>0</v>
      </c>
      <c r="R41" s="58">
        <v>0</v>
      </c>
      <c r="S41" s="60">
        <v>0</v>
      </c>
      <c r="T41" s="62">
        <v>1</v>
      </c>
      <c r="U41" s="60">
        <v>3</v>
      </c>
    </row>
    <row r="42" spans="1:21" s="29" customFormat="1" ht="12.75">
      <c r="A42" s="79" t="s">
        <v>42</v>
      </c>
      <c r="B42" s="64">
        <v>0</v>
      </c>
      <c r="C42" s="65">
        <v>0</v>
      </c>
      <c r="D42" s="65">
        <v>0</v>
      </c>
      <c r="E42" s="65">
        <v>0</v>
      </c>
      <c r="F42" s="65">
        <v>0</v>
      </c>
      <c r="G42" s="65">
        <v>0</v>
      </c>
      <c r="H42" s="65">
        <v>0</v>
      </c>
      <c r="I42" s="65">
        <v>0</v>
      </c>
      <c r="J42" s="65">
        <v>0</v>
      </c>
      <c r="K42" s="65">
        <v>0</v>
      </c>
      <c r="L42" s="65">
        <v>0</v>
      </c>
      <c r="M42" s="65">
        <v>0</v>
      </c>
      <c r="N42" s="65">
        <v>0</v>
      </c>
      <c r="O42" s="111">
        <v>0</v>
      </c>
      <c r="P42" s="64">
        <v>0</v>
      </c>
      <c r="Q42" s="103">
        <v>0</v>
      </c>
      <c r="R42" s="65">
        <v>0</v>
      </c>
      <c r="S42" s="67">
        <v>0</v>
      </c>
      <c r="T42" s="69">
        <v>0</v>
      </c>
      <c r="U42" s="67"/>
    </row>
    <row r="43" spans="1:21" s="29" customFormat="1" ht="12.75">
      <c r="A43" s="79" t="s">
        <v>43</v>
      </c>
      <c r="B43" s="64">
        <v>0</v>
      </c>
      <c r="C43" s="65">
        <v>0</v>
      </c>
      <c r="D43" s="65">
        <v>0</v>
      </c>
      <c r="E43" s="65">
        <v>0</v>
      </c>
      <c r="F43" s="65">
        <v>0</v>
      </c>
      <c r="G43" s="65">
        <v>0</v>
      </c>
      <c r="H43" s="65">
        <v>0</v>
      </c>
      <c r="I43" s="65">
        <v>0</v>
      </c>
      <c r="J43" s="65">
        <v>0</v>
      </c>
      <c r="K43" s="65">
        <v>0</v>
      </c>
      <c r="L43" s="65">
        <v>0</v>
      </c>
      <c r="M43" s="65">
        <v>0</v>
      </c>
      <c r="N43" s="65">
        <v>0</v>
      </c>
      <c r="O43" s="111">
        <v>0</v>
      </c>
      <c r="P43" s="64">
        <v>0</v>
      </c>
      <c r="Q43" s="103">
        <v>0</v>
      </c>
      <c r="R43" s="65">
        <v>0</v>
      </c>
      <c r="S43" s="67">
        <v>0</v>
      </c>
      <c r="T43" s="69">
        <v>0</v>
      </c>
      <c r="U43" s="67"/>
    </row>
    <row r="44" spans="1:21" s="29" customFormat="1" ht="12.75">
      <c r="A44" s="79" t="s">
        <v>44</v>
      </c>
      <c r="B44" s="64">
        <v>0</v>
      </c>
      <c r="C44" s="65">
        <v>0</v>
      </c>
      <c r="D44" s="65">
        <v>0</v>
      </c>
      <c r="E44" s="65">
        <v>0</v>
      </c>
      <c r="F44" s="65">
        <v>0</v>
      </c>
      <c r="G44" s="65">
        <v>0</v>
      </c>
      <c r="H44" s="65">
        <v>0</v>
      </c>
      <c r="I44" s="65">
        <v>0</v>
      </c>
      <c r="J44" s="65">
        <v>0</v>
      </c>
      <c r="K44" s="65">
        <v>0</v>
      </c>
      <c r="L44" s="65">
        <v>0</v>
      </c>
      <c r="M44" s="65">
        <v>0</v>
      </c>
      <c r="N44" s="65">
        <v>0</v>
      </c>
      <c r="O44" s="111">
        <v>0</v>
      </c>
      <c r="P44" s="64">
        <v>0</v>
      </c>
      <c r="Q44" s="103">
        <v>0</v>
      </c>
      <c r="R44" s="65">
        <v>0</v>
      </c>
      <c r="S44" s="67">
        <v>0</v>
      </c>
      <c r="T44" s="69">
        <v>0</v>
      </c>
      <c r="U44" s="67">
        <v>0</v>
      </c>
    </row>
    <row r="45" spans="1:21" s="29" customFormat="1" ht="12.75">
      <c r="A45" s="81" t="s">
        <v>45</v>
      </c>
      <c r="B45" s="71">
        <v>0</v>
      </c>
      <c r="C45" s="72">
        <v>0</v>
      </c>
      <c r="D45" s="72">
        <v>0</v>
      </c>
      <c r="E45" s="72">
        <v>0</v>
      </c>
      <c r="F45" s="72">
        <v>1</v>
      </c>
      <c r="G45" s="72">
        <v>0</v>
      </c>
      <c r="H45" s="72">
        <v>0</v>
      </c>
      <c r="I45" s="72">
        <v>0</v>
      </c>
      <c r="J45" s="72">
        <v>0</v>
      </c>
      <c r="K45" s="72">
        <v>0</v>
      </c>
      <c r="L45" s="72">
        <v>0</v>
      </c>
      <c r="M45" s="72">
        <v>0</v>
      </c>
      <c r="N45" s="72">
        <v>0</v>
      </c>
      <c r="O45" s="112">
        <v>0</v>
      </c>
      <c r="P45" s="71">
        <v>0</v>
      </c>
      <c r="Q45" s="104">
        <v>0</v>
      </c>
      <c r="R45" s="72">
        <v>0</v>
      </c>
      <c r="S45" s="74">
        <v>0</v>
      </c>
      <c r="T45" s="76">
        <v>0</v>
      </c>
      <c r="U45" s="74"/>
    </row>
    <row r="46" spans="1:21" s="29" customFormat="1" ht="12.75">
      <c r="A46" s="78" t="s">
        <v>46</v>
      </c>
      <c r="B46" s="57">
        <v>0</v>
      </c>
      <c r="C46" s="58">
        <v>0</v>
      </c>
      <c r="D46" s="58">
        <v>0</v>
      </c>
      <c r="E46" s="58">
        <v>0</v>
      </c>
      <c r="F46" s="58">
        <v>0</v>
      </c>
      <c r="G46" s="58">
        <v>0</v>
      </c>
      <c r="H46" s="58">
        <v>0</v>
      </c>
      <c r="I46" s="58">
        <v>0</v>
      </c>
      <c r="J46" s="58">
        <v>0</v>
      </c>
      <c r="K46" s="58">
        <v>0</v>
      </c>
      <c r="L46" s="58">
        <v>0</v>
      </c>
      <c r="M46" s="58">
        <v>0</v>
      </c>
      <c r="N46" s="58">
        <v>1</v>
      </c>
      <c r="O46" s="110">
        <v>0</v>
      </c>
      <c r="P46" s="57">
        <v>0</v>
      </c>
      <c r="Q46" s="102">
        <v>0</v>
      </c>
      <c r="R46" s="58">
        <v>0</v>
      </c>
      <c r="S46" s="60">
        <v>0</v>
      </c>
      <c r="T46" s="62">
        <v>0</v>
      </c>
      <c r="U46" s="60">
        <v>0</v>
      </c>
    </row>
    <row r="47" spans="1:21" s="29" customFormat="1" ht="12.75">
      <c r="A47" s="79" t="s">
        <v>47</v>
      </c>
      <c r="B47" s="64">
        <v>0</v>
      </c>
      <c r="C47" s="65">
        <v>0</v>
      </c>
      <c r="D47" s="65">
        <v>0</v>
      </c>
      <c r="E47" s="65">
        <v>0</v>
      </c>
      <c r="F47" s="65">
        <v>0</v>
      </c>
      <c r="G47" s="65">
        <v>0</v>
      </c>
      <c r="H47" s="65">
        <v>0</v>
      </c>
      <c r="I47" s="65">
        <v>0</v>
      </c>
      <c r="J47" s="65">
        <v>0</v>
      </c>
      <c r="K47" s="65">
        <v>0</v>
      </c>
      <c r="L47" s="65">
        <v>0</v>
      </c>
      <c r="M47" s="65">
        <v>0</v>
      </c>
      <c r="N47" s="65">
        <v>0</v>
      </c>
      <c r="O47" s="111">
        <v>0</v>
      </c>
      <c r="P47" s="64">
        <v>0</v>
      </c>
      <c r="Q47" s="103">
        <v>0</v>
      </c>
      <c r="R47" s="65">
        <v>0</v>
      </c>
      <c r="S47" s="67">
        <v>0</v>
      </c>
      <c r="T47" s="69">
        <v>0</v>
      </c>
      <c r="U47" s="67">
        <v>176</v>
      </c>
    </row>
    <row r="48" spans="1:21" s="29" customFormat="1" ht="12.75">
      <c r="A48" s="79" t="s">
        <v>48</v>
      </c>
      <c r="B48" s="64">
        <v>0</v>
      </c>
      <c r="C48" s="65">
        <v>0</v>
      </c>
      <c r="D48" s="65">
        <v>0</v>
      </c>
      <c r="E48" s="65">
        <v>0</v>
      </c>
      <c r="F48" s="65">
        <v>0</v>
      </c>
      <c r="G48" s="65">
        <v>0</v>
      </c>
      <c r="H48" s="65">
        <v>0</v>
      </c>
      <c r="I48" s="65">
        <v>0</v>
      </c>
      <c r="J48" s="65">
        <v>0</v>
      </c>
      <c r="K48" s="65">
        <v>0</v>
      </c>
      <c r="L48" s="65">
        <v>0</v>
      </c>
      <c r="M48" s="65">
        <v>0</v>
      </c>
      <c r="N48" s="65">
        <v>1</v>
      </c>
      <c r="O48" s="111">
        <v>0</v>
      </c>
      <c r="P48" s="64">
        <v>0</v>
      </c>
      <c r="Q48" s="103">
        <v>0</v>
      </c>
      <c r="R48" s="65">
        <v>0</v>
      </c>
      <c r="S48" s="67">
        <v>0</v>
      </c>
      <c r="T48" s="69">
        <v>0</v>
      </c>
      <c r="U48" s="67"/>
    </row>
    <row r="49" spans="1:21" s="29" customFormat="1" ht="12.75">
      <c r="A49" s="81" t="s">
        <v>49</v>
      </c>
      <c r="B49" s="71">
        <v>0</v>
      </c>
      <c r="C49" s="72">
        <v>0</v>
      </c>
      <c r="D49" s="72">
        <v>0</v>
      </c>
      <c r="E49" s="72">
        <v>0</v>
      </c>
      <c r="F49" s="72">
        <v>0</v>
      </c>
      <c r="G49" s="72">
        <v>0</v>
      </c>
      <c r="H49" s="72">
        <v>0</v>
      </c>
      <c r="I49" s="72">
        <v>0</v>
      </c>
      <c r="J49" s="72">
        <v>0</v>
      </c>
      <c r="K49" s="72">
        <v>0</v>
      </c>
      <c r="L49" s="72">
        <v>0</v>
      </c>
      <c r="M49" s="72">
        <v>0</v>
      </c>
      <c r="N49" s="72">
        <v>0</v>
      </c>
      <c r="O49" s="112">
        <v>0</v>
      </c>
      <c r="P49" s="71">
        <v>0</v>
      </c>
      <c r="Q49" s="104">
        <v>0</v>
      </c>
      <c r="R49" s="72">
        <v>0</v>
      </c>
      <c r="S49" s="74">
        <v>0</v>
      </c>
      <c r="T49" s="76">
        <v>0</v>
      </c>
      <c r="U49" s="74"/>
    </row>
    <row r="50" spans="1:24" s="2" customFormat="1" ht="13.5" thickBot="1">
      <c r="A50" s="33" t="s">
        <v>50</v>
      </c>
      <c r="B50" s="34">
        <f aca="true" t="shared" si="0" ref="B50:U50">SUM(B6:B49)</f>
        <v>0</v>
      </c>
      <c r="C50" s="34">
        <f t="shared" si="0"/>
        <v>0</v>
      </c>
      <c r="D50" s="34">
        <f t="shared" si="0"/>
        <v>1</v>
      </c>
      <c r="E50" s="34">
        <f t="shared" si="0"/>
        <v>0</v>
      </c>
      <c r="F50" s="34">
        <f t="shared" si="0"/>
        <v>6</v>
      </c>
      <c r="G50" s="34">
        <f t="shared" si="0"/>
        <v>0</v>
      </c>
      <c r="H50" s="34">
        <f t="shared" si="0"/>
        <v>0</v>
      </c>
      <c r="I50" s="34">
        <f t="shared" si="0"/>
        <v>0</v>
      </c>
      <c r="J50" s="97">
        <f t="shared" si="0"/>
        <v>0</v>
      </c>
      <c r="K50" s="34">
        <f t="shared" si="0"/>
        <v>0</v>
      </c>
      <c r="L50" s="34">
        <f t="shared" si="0"/>
        <v>40</v>
      </c>
      <c r="M50" s="34">
        <f t="shared" si="0"/>
        <v>0</v>
      </c>
      <c r="N50" s="34">
        <f t="shared" si="0"/>
        <v>39</v>
      </c>
      <c r="O50" s="97">
        <f t="shared" si="0"/>
        <v>1</v>
      </c>
      <c r="P50" s="34">
        <f t="shared" si="0"/>
        <v>3</v>
      </c>
      <c r="Q50" s="34">
        <f t="shared" si="0"/>
        <v>0</v>
      </c>
      <c r="R50" s="34">
        <f t="shared" si="0"/>
        <v>0</v>
      </c>
      <c r="S50" s="97">
        <f t="shared" si="0"/>
        <v>0</v>
      </c>
      <c r="T50" s="97">
        <f t="shared" si="0"/>
        <v>3</v>
      </c>
      <c r="U50" s="97">
        <f t="shared" si="0"/>
        <v>612</v>
      </c>
      <c r="V50" s="3"/>
      <c r="W50" s="3"/>
      <c r="X50" s="3"/>
    </row>
    <row r="51" ht="13.5" thickTop="1"/>
  </sheetData>
  <mergeCells count="6">
    <mergeCell ref="B2:O2"/>
    <mergeCell ref="B3:O3"/>
    <mergeCell ref="B4:O4"/>
    <mergeCell ref="P3:S3"/>
    <mergeCell ref="P4:S4"/>
    <mergeCell ref="P2:S2"/>
  </mergeCells>
  <printOptions horizontalCentered="1"/>
  <pageMargins left="0.75" right="0.75" top="1" bottom="1" header="0.5" footer="0.5"/>
  <pageSetup horizontalDpi="200" verticalDpi="200" orientation="portrait" paperSize="5" r:id="rId1"/>
  <headerFooter alignWithMargins="0">
    <oddHeader>&amp;C&amp;"Helv,Bold"ABSTRACT OF VOTES - WRITE-IN CANDIDATES&amp;"Helv,Regular"
&amp;"Helv,Bold"Cast at the General Election     November 4, 2008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94 primary by precinct</dc:title>
  <dc:subject/>
  <dc:creator>Patricia Herman</dc:creator>
  <cp:keywords/>
  <dc:description/>
  <cp:lastModifiedBy>Betsie</cp:lastModifiedBy>
  <cp:lastPrinted>2008-11-19T18:51:55Z</cp:lastPrinted>
  <dcterms:created xsi:type="dcterms:W3CDTF">1999-09-27T17:47:33Z</dcterms:created>
  <dcterms:modified xsi:type="dcterms:W3CDTF">2009-03-30T14:39:31Z</dcterms:modified>
  <cp:category/>
  <cp:version/>
  <cp:contentType/>
  <cp:contentStatus/>
</cp:coreProperties>
</file>