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515" windowWidth="12120" windowHeight="4095" tabRatio="601" activeTab="0"/>
  </bookViews>
  <sheets>
    <sheet name="Congressional" sheetId="1" r:id="rId1"/>
    <sheet name="Gov &amp; Lt. Gov" sheetId="2" r:id="rId2"/>
    <sheet name="Sec State - Superintendent" sheetId="3" r:id="rId3"/>
    <sheet name="Supreme Ct - Voting Stats" sheetId="4" r:id="rId4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0">'Congressional'!$1:$6</definedName>
    <definedName name="_xlnm.Print_Titles" localSheetId="1">'Gov &amp; Lt. Gov'!$A:$A,'Gov &amp; Lt. Gov'!$1:$6</definedName>
    <definedName name="_xlnm.Print_Titles" localSheetId="2">'Sec State - Superintendent'!$1:$6</definedName>
    <definedName name="_xlnm.Print_Titles" localSheetId="3">'Supreme Ct - Voting Stats'!$1:$6</definedName>
  </definedNames>
  <calcPr fullCalcOnLoad="1"/>
</workbook>
</file>

<file path=xl/sharedStrings.xml><?xml version="1.0" encoding="utf-8"?>
<sst xmlns="http://schemas.openxmlformats.org/spreadsheetml/2006/main" count="324" uniqueCount="125">
  <si>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</si>
  <si>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</si>
  <si>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</si>
  <si>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</si>
  <si>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</si>
  <si>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</si>
  <si>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</si>
  <si>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</si>
  <si>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</si>
  <si>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</si>
  <si>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</si>
  <si>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</si>
  <si>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</si>
  <si>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</si>
  <si>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</si>
  <si>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</si>
  <si>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</si>
  <si>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</si>
  <si>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</si>
  <si>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</si>
  <si>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</si>
  <si>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</si>
  <si>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</si>
  <si>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</si>
  <si>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</si>
  <si>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</si>
  <si>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</si>
  <si>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</si>
  <si>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</si>
  <si>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</si>
  <si>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</si>
  <si>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</si>
  <si>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</si>
  <si>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</si>
  <si>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</si>
  <si>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</si>
  <si>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</si>
  <si>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</si>
  <si>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</si>
  <si>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</si>
  <si>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</si>
  <si>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</si>
  <si>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</si>
  <si>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</si>
  <si>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</si>
  <si>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</si>
  <si>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</si>
  <si>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</si>
  <si>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</si>
  <si>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DEM</t>
  </si>
  <si>
    <t>REP</t>
  </si>
  <si>
    <t>DISTRICT 1</t>
  </si>
  <si>
    <t>DISTRICT 2</t>
  </si>
  <si>
    <t>GOVERNOR</t>
  </si>
  <si>
    <t>LIEUTENANT</t>
  </si>
  <si>
    <t>SECRETARY</t>
  </si>
  <si>
    <t>OF STATE</t>
  </si>
  <si>
    <t>STATE</t>
  </si>
  <si>
    <t>CONTROLLER</t>
  </si>
  <si>
    <t>TREASURER</t>
  </si>
  <si>
    <t>ATTORNEY</t>
  </si>
  <si>
    <t>GENERAL</t>
  </si>
  <si>
    <t>To Succeed:</t>
  </si>
  <si>
    <t>APPELLATE</t>
  </si>
  <si>
    <t>Number Election
Day Registrants</t>
  </si>
  <si>
    <t>% of Registered
Voters That Voted</t>
  </si>
  <si>
    <t>COURT JUDGE</t>
  </si>
  <si>
    <t>VOTING</t>
  </si>
  <si>
    <t>STATISTICS</t>
  </si>
  <si>
    <t>SUPERINTENDENT OF</t>
  </si>
  <si>
    <t>PUBLIC INSTRUCTION</t>
  </si>
  <si>
    <t>Mike Simpson</t>
  </si>
  <si>
    <t>SUPREME COURT</t>
  </si>
  <si>
    <t>JUSTICE</t>
  </si>
  <si>
    <t>Total Number of Registered Voters at Cutoff</t>
  </si>
  <si>
    <t>Total Number of
Registered Voters</t>
  </si>
  <si>
    <t>Number of
Ballots Cast</t>
  </si>
  <si>
    <t>REPRESENTATIVE</t>
  </si>
  <si>
    <t>UNITED STATES</t>
  </si>
  <si>
    <t>Brad Little</t>
  </si>
  <si>
    <t>Lawrence Wasden</t>
  </si>
  <si>
    <t>A.J. Balukoff</t>
  </si>
  <si>
    <t>Lawerence E. Denney</t>
  </si>
  <si>
    <t>Bruce S. Bistline</t>
  </si>
  <si>
    <t>Sherri Ybarra</t>
  </si>
  <si>
    <t>Issued by Lawerence Denney, Secretary of State</t>
  </si>
  <si>
    <t>Cristina McNeil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</si>
  <si>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</si>
  <si>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</si>
  <si>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</si>
  <si>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</si>
  <si>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</si>
  <si>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</si>
  <si>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</si>
  <si>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</si>
  <si>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</si>
  <si>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Aaron Swisher</t>
  </si>
  <si>
    <t>Peter Rickards</t>
  </si>
  <si>
    <t xml:space="preserve">Brandon D Woolf </t>
  </si>
  <si>
    <t>G. Richard Bevan</t>
  </si>
  <si>
    <t>David W. Gratton</t>
  </si>
  <si>
    <t>Jessica M. Lorello</t>
  </si>
  <si>
    <t>Allen Humble</t>
  </si>
  <si>
    <t>Cindy Wilson</t>
  </si>
  <si>
    <t>Jeff Dillon</t>
  </si>
  <si>
    <t>Julie A. Ellsworth</t>
  </si>
  <si>
    <t>Tom Kealey</t>
  </si>
  <si>
    <t>Vicky J McIntyre</t>
  </si>
  <si>
    <t>Joseph J. P. Chastain</t>
  </si>
  <si>
    <t>Jill Humble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</si>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</sst>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3" fontId="6" fillId="0" borderId="21" xfId="0" applyNumberFormat="1" applyFont="1" applyFill="1" applyBorder="1" applyAlignment="1" applyProtection="1">
      <alignment horizontal="right"/>
      <protection locked="0"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5" fillId="0" borderId="25" xfId="0" applyNumberFormat="1" applyFont="1" applyFill="1" applyBorder="1" applyAlignment="1" applyProtection="1">
      <alignment horizontal="right"/>
      <protection/>
    </xf>
    <xf numFmtId="3" fontId="5" fillId="0" borderId="26" xfId="0" applyNumberFormat="1" applyFont="1" applyFill="1" applyBorder="1" applyAlignment="1" applyProtection="1">
      <alignment horizontal="right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31" xfId="0" applyNumberFormat="1" applyFont="1" applyFill="1" applyBorder="1" applyAlignment="1" applyProtection="1">
      <alignment horizontal="right"/>
      <protection locked="0"/>
    </xf>
    <xf numFmtId="3" fontId="6" fillId="0" borderId="32" xfId="0" applyNumberFormat="1" applyFont="1" applyFill="1" applyBorder="1" applyAlignment="1" applyProtection="1">
      <alignment horizontal="right"/>
      <protection locked="0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5" fillId="0" borderId="25" xfId="0" applyNumberFormat="1" applyFont="1" applyFill="1" applyBorder="1" applyAlignment="1" applyProtection="1">
      <alignment/>
      <protection/>
    </xf>
    <xf numFmtId="0" fontId="5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5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164" fontId="6" fillId="0" borderId="36" xfId="0" applyNumberFormat="1" applyFont="1" applyFill="1" applyBorder="1" applyAlignment="1" applyProtection="1">
      <alignment horizontal="right"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>
      <alignment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 applyProtection="1">
      <alignment horizontal="right"/>
      <protection locked="0"/>
    </xf>
    <xf numFmtId="3" fontId="6" fillId="0" borderId="41" xfId="0" applyNumberFormat="1" applyFont="1" applyFill="1" applyBorder="1" applyAlignment="1" applyProtection="1">
      <alignment horizontal="right"/>
      <protection locked="0"/>
    </xf>
    <xf numFmtId="3" fontId="6" fillId="0" borderId="42" xfId="0" applyNumberFormat="1" applyFont="1" applyFill="1" applyBorder="1" applyAlignment="1" applyProtection="1">
      <alignment horizontal="right"/>
      <protection locked="0"/>
    </xf>
    <xf numFmtId="164" fontId="6" fillId="0" borderId="24" xfId="0" applyNumberFormat="1" applyFont="1" applyFill="1" applyBorder="1" applyAlignment="1" applyProtection="1">
      <alignment horizontal="right"/>
      <protection locked="0"/>
    </xf>
    <xf numFmtId="164" fontId="6" fillId="0" borderId="43" xfId="0" applyNumberFormat="1" applyFont="1" applyFill="1" applyBorder="1" applyAlignment="1" applyProtection="1">
      <alignment horizontal="right"/>
      <protection locked="0"/>
    </xf>
    <xf numFmtId="3" fontId="6" fillId="0" borderId="44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4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0" fontId="5" fillId="0" borderId="37" xfId="0" applyFont="1" applyFill="1" applyBorder="1" applyAlignment="1" applyProtection="1">
      <alignment/>
      <protection locked="0"/>
    </xf>
    <xf numFmtId="3" fontId="6" fillId="0" borderId="35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/>
    </xf>
    <xf numFmtId="3" fontId="6" fillId="0" borderId="46" xfId="0" applyNumberFormat="1" applyFont="1" applyFill="1" applyBorder="1" applyAlignment="1" applyProtection="1">
      <alignment horizontal="right"/>
      <protection locked="0"/>
    </xf>
    <xf numFmtId="3" fontId="6" fillId="0" borderId="47" xfId="0" applyNumberFormat="1" applyFont="1" applyFill="1" applyBorder="1" applyAlignment="1" applyProtection="1">
      <alignment horizontal="right"/>
      <protection locked="0"/>
    </xf>
    <xf numFmtId="164" fontId="6" fillId="0" borderId="44" xfId="0" applyNumberFormat="1" applyFont="1" applyFill="1" applyBorder="1" applyAlignment="1" applyProtection="1">
      <alignment horizontal="right"/>
      <protection locked="0"/>
    </xf>
    <xf numFmtId="164" fontId="6" fillId="0" borderId="40" xfId="0" applyNumberFormat="1" applyFont="1" applyFill="1" applyBorder="1" applyAlignment="1" applyProtection="1">
      <alignment horizontal="right"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40" xfId="0" applyNumberFormat="1" applyFont="1" applyFill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right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textRotation="90" wrapText="1"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164" fontId="6" fillId="0" borderId="42" xfId="0" applyNumberFormat="1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right"/>
      <protection locked="0"/>
    </xf>
    <xf numFmtId="3" fontId="6" fillId="0" borderId="53" xfId="0" applyNumberFormat="1" applyFont="1" applyFill="1" applyBorder="1" applyAlignment="1" applyProtection="1">
      <alignment horizontal="right"/>
      <protection locked="0"/>
    </xf>
    <xf numFmtId="3" fontId="6" fillId="0" borderId="54" xfId="0" applyNumberFormat="1" applyFont="1" applyFill="1" applyBorder="1" applyAlignment="1" applyProtection="1">
      <alignment horizontal="right"/>
      <protection locked="0"/>
    </xf>
    <xf numFmtId="10" fontId="6" fillId="0" borderId="42" xfId="0" applyNumberFormat="1" applyFont="1" applyFill="1" applyBorder="1" applyAlignment="1" applyProtection="1">
      <alignment horizontal="right"/>
      <protection/>
    </xf>
    <xf numFmtId="10" fontId="5" fillId="0" borderId="26" xfId="0" applyNumberFormat="1" applyFont="1" applyFill="1" applyBorder="1" applyAlignment="1" applyProtection="1">
      <alignment horizontal="right"/>
      <protection/>
    </xf>
    <xf numFmtId="3" fontId="6" fillId="0" borderId="43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 applyProtection="1">
      <alignment horizontal="right"/>
      <protection locked="0"/>
    </xf>
    <xf numFmtId="3" fontId="6" fillId="0" borderId="55" xfId="0" applyNumberFormat="1" applyFont="1" applyFill="1" applyBorder="1" applyAlignment="1" applyProtection="1">
      <alignment horizontal="right"/>
      <protection locked="0"/>
    </xf>
    <xf numFmtId="3" fontId="6" fillId="0" borderId="56" xfId="0" applyNumberFormat="1" applyFont="1" applyFill="1" applyBorder="1" applyAlignment="1" applyProtection="1">
      <alignment horizontal="right"/>
      <protection locked="0"/>
    </xf>
    <xf numFmtId="3" fontId="6" fillId="0" borderId="57" xfId="0" applyNumberFormat="1" applyFont="1" applyFill="1" applyBorder="1" applyAlignment="1" applyProtection="1">
      <alignment horizontal="right"/>
      <protection locked="0"/>
    </xf>
    <xf numFmtId="3" fontId="6" fillId="0" borderId="24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28" xfId="0" applyNumberFormat="1" applyFont="1" applyFill="1" applyBorder="1" applyAlignment="1" applyProtection="1">
      <alignment horizontal="left"/>
      <protection locked="0"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58" xfId="0" applyNumberFormat="1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 locked="0"/>
    </xf>
    <xf numFmtId="3" fontId="6" fillId="33" borderId="35" xfId="0" applyNumberFormat="1" applyFont="1" applyFill="1" applyBorder="1" applyAlignment="1" applyProtection="1">
      <alignment horizontal="right"/>
      <protection locked="0"/>
    </xf>
    <xf numFmtId="3" fontId="6" fillId="33" borderId="42" xfId="0" applyNumberFormat="1" applyFont="1" applyFill="1" applyBorder="1" applyAlignment="1" applyProtection="1">
      <alignment horizontal="right"/>
      <protection locked="0"/>
    </xf>
    <xf numFmtId="3" fontId="6" fillId="33" borderId="15" xfId="0" applyNumberFormat="1" applyFont="1" applyFill="1" applyBorder="1" applyAlignment="1" applyProtection="1">
      <alignment horizontal="right"/>
      <protection locked="0"/>
    </xf>
    <xf numFmtId="0" fontId="6" fillId="33" borderId="43" xfId="0" applyFont="1" applyFill="1" applyBorder="1" applyAlignment="1" applyProtection="1">
      <alignment horizontal="right"/>
      <protection locked="0"/>
    </xf>
    <xf numFmtId="0" fontId="6" fillId="33" borderId="55" xfId="0" applyFont="1" applyFill="1" applyBorder="1" applyAlignment="1" applyProtection="1">
      <alignment horizontal="right"/>
      <protection locked="0"/>
    </xf>
    <xf numFmtId="0" fontId="6" fillId="33" borderId="44" xfId="0" applyFont="1" applyFill="1" applyBorder="1" applyAlignment="1" applyProtection="1">
      <alignment horizontal="right"/>
      <protection locked="0"/>
    </xf>
    <xf numFmtId="3" fontId="6" fillId="0" borderId="28" xfId="0" applyNumberFormat="1" applyFont="1" applyFill="1" applyBorder="1" applyAlignment="1" applyProtection="1">
      <alignment/>
      <protection locked="0"/>
    </xf>
    <xf numFmtId="164" fontId="6" fillId="0" borderId="55" xfId="0" applyNumberFormat="1" applyFont="1" applyFill="1" applyBorder="1" applyAlignment="1" applyProtection="1">
      <alignment horizontal="right"/>
      <protection locked="0"/>
    </xf>
    <xf numFmtId="0" fontId="6" fillId="0" borderId="56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pane xSplit="1" ySplit="6" topLeftCell="B7" activePane="bottomRight" state="frozen"/>
      <selection pane="topLeft" activeCell="R48" sqref="R48"/>
      <selection pane="topRight" activeCell="R48" sqref="R48"/>
      <selection pane="bottomLeft" activeCell="R48" sqref="R48"/>
      <selection pane="bottomRight" activeCell="L57" sqref="L57"/>
    </sheetView>
  </sheetViews>
  <sheetFormatPr defaultColWidth="9.140625" defaultRowHeight="12.75"/>
  <cols>
    <col min="1" max="1" width="10.57421875" style="8" customWidth="1"/>
    <col min="2" max="3" width="8.28125" style="26" customWidth="1"/>
    <col min="4" max="4" width="8.8515625" style="26" customWidth="1"/>
    <col min="5" max="5" width="8.140625" style="26" customWidth="1"/>
    <col min="6" max="6" width="8.57421875" style="26" customWidth="1"/>
    <col min="7" max="7" width="9.28125" style="26" customWidth="1"/>
    <col min="8" max="9" width="8.421875" style="26" customWidth="1"/>
    <col min="10" max="10" width="8.7109375" style="26" customWidth="1"/>
    <col min="11" max="14" width="9.7109375" style="26" customWidth="1"/>
    <col min="15" max="16384" width="9.140625" style="26" customWidth="1"/>
  </cols>
  <sheetData>
    <row r="1" spans="1:14" s="1" customFormat="1" ht="18">
      <c r="A1" s="2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" t="s">
        <v>0</v>
      </c>
    </row>
    <row r="2" spans="1:14" s="3" customFormat="1" ht="12.75">
      <c r="A2" s="48"/>
      <c r="B2" s="122" t="s">
        <v>78</v>
      </c>
      <c r="C2" s="123"/>
      <c r="D2" s="123"/>
      <c r="E2" s="123"/>
      <c r="F2" s="123"/>
      <c r="G2" s="123"/>
      <c r="H2" s="123"/>
      <c r="I2" s="123"/>
      <c r="J2" s="123"/>
      <c r="K2" s="124"/>
      <c r="L2" s="122" t="s">
        <v>78</v>
      </c>
      <c r="M2" s="123"/>
      <c r="N2" s="124"/>
    </row>
    <row r="3" spans="1:14" s="2" customFormat="1" ht="12.75">
      <c r="A3" s="5"/>
      <c r="B3" s="116" t="s">
        <v>77</v>
      </c>
      <c r="C3" s="117"/>
      <c r="D3" s="117"/>
      <c r="E3" s="117"/>
      <c r="F3" s="117"/>
      <c r="G3" s="117"/>
      <c r="H3" s="117"/>
      <c r="I3" s="117"/>
      <c r="J3" s="117"/>
      <c r="K3" s="118"/>
      <c r="L3" s="116" t="s">
        <v>77</v>
      </c>
      <c r="M3" s="117"/>
      <c r="N3" s="118"/>
    </row>
    <row r="4" spans="1:14" s="2" customFormat="1" ht="12.75">
      <c r="A4" s="5"/>
      <c r="B4" s="119" t="s">
        <v>51</v>
      </c>
      <c r="C4" s="120"/>
      <c r="D4" s="120"/>
      <c r="E4" s="120"/>
      <c r="F4" s="120"/>
      <c r="G4" s="120"/>
      <c r="H4" s="120"/>
      <c r="I4" s="120"/>
      <c r="J4" s="120"/>
      <c r="K4" s="121"/>
      <c r="L4" s="119" t="s">
        <v>52</v>
      </c>
      <c r="M4" s="120"/>
      <c r="N4" s="121"/>
    </row>
    <row r="5" spans="1:14" s="8" customFormat="1" ht="12.75">
      <c r="A5" s="6"/>
      <c r="B5" s="7" t="s">
        <v>49</v>
      </c>
      <c r="C5" s="7" t="s">
        <v>49</v>
      </c>
      <c r="D5" s="7" t="s">
        <v>49</v>
      </c>
      <c r="E5" s="7" t="s">
        <v>50</v>
      </c>
      <c r="F5" s="7" t="s">
        <v>50</v>
      </c>
      <c r="G5" s="7" t="s">
        <v>50</v>
      </c>
      <c r="H5" s="7" t="s">
        <v>50</v>
      </c>
      <c r="I5" s="7" t="s">
        <v>50</v>
      </c>
      <c r="J5" s="7" t="s">
        <v>50</v>
      </c>
      <c r="K5" s="7" t="s">
        <v>50</v>
      </c>
      <c r="L5" s="7" t="s">
        <v>49</v>
      </c>
      <c r="M5" s="7" t="s">
        <v>49</v>
      </c>
      <c r="N5" s="7" t="s">
        <v>50</v>
      </c>
    </row>
    <row r="6" spans="1:14" s="81" customFormat="1" ht="96" customHeight="1">
      <c r="A6" s="80" t="s">
        <v>1</v>
      </c>
      <c r="B6" s="9" t="s">
        <v>86</v>
      </c>
      <c r="C6" s="9" t="s">
        <v>87</v>
      </c>
      <c r="D6" s="9" t="s">
        <v>88</v>
      </c>
      <c r="E6" s="9" t="s">
        <v>89</v>
      </c>
      <c r="F6" s="9" t="s">
        <v>90</v>
      </c>
      <c r="G6" s="9" t="s">
        <v>91</v>
      </c>
      <c r="H6" s="9" t="s">
        <v>92</v>
      </c>
      <c r="I6" s="9" t="s">
        <v>93</v>
      </c>
      <c r="J6" s="9" t="s">
        <v>94</v>
      </c>
      <c r="K6" s="9" t="s">
        <v>95</v>
      </c>
      <c r="L6" s="9" t="s">
        <v>97</v>
      </c>
      <c r="M6" s="9" t="s">
        <v>96</v>
      </c>
      <c r="N6" s="9" t="s">
        <v>71</v>
      </c>
    </row>
    <row r="7" spans="1:14" s="15" customFormat="1" ht="12.75">
      <c r="A7" s="11" t="s">
        <v>2</v>
      </c>
      <c r="B7" s="12">
        <v>5841</v>
      </c>
      <c r="C7" s="14">
        <v>945</v>
      </c>
      <c r="D7" s="32">
        <v>1400</v>
      </c>
      <c r="E7" s="57">
        <v>12947</v>
      </c>
      <c r="F7" s="13">
        <v>1096</v>
      </c>
      <c r="G7" s="13">
        <v>319</v>
      </c>
      <c r="H7" s="51">
        <v>5652</v>
      </c>
      <c r="I7" s="51">
        <v>3172</v>
      </c>
      <c r="J7" s="51">
        <v>2783</v>
      </c>
      <c r="K7" s="14">
        <v>1973</v>
      </c>
      <c r="L7" s="56">
        <v>4988</v>
      </c>
      <c r="M7" s="99">
        <v>11078</v>
      </c>
      <c r="N7" s="52">
        <v>14334</v>
      </c>
    </row>
    <row r="8" spans="1:14" s="15" customFormat="1" ht="12.75">
      <c r="A8" s="16" t="s">
        <v>3</v>
      </c>
      <c r="B8" s="17">
        <v>120</v>
      </c>
      <c r="C8" s="19">
        <v>36</v>
      </c>
      <c r="D8" s="36">
        <v>24</v>
      </c>
      <c r="E8" s="17">
        <v>297</v>
      </c>
      <c r="F8" s="18">
        <v>12</v>
      </c>
      <c r="G8" s="18">
        <v>11</v>
      </c>
      <c r="H8" s="64">
        <v>171</v>
      </c>
      <c r="I8" s="64">
        <v>80</v>
      </c>
      <c r="J8" s="64">
        <v>107</v>
      </c>
      <c r="K8" s="19">
        <v>84</v>
      </c>
      <c r="L8" s="96"/>
      <c r="M8" s="19"/>
      <c r="N8" s="33"/>
    </row>
    <row r="9" spans="1:14" s="15" customFormat="1" ht="12.75">
      <c r="A9" s="16" t="s">
        <v>4</v>
      </c>
      <c r="B9" s="17"/>
      <c r="C9" s="19"/>
      <c r="D9" s="36"/>
      <c r="E9" s="17"/>
      <c r="F9" s="18"/>
      <c r="G9" s="18"/>
      <c r="H9" s="64"/>
      <c r="I9" s="64"/>
      <c r="J9" s="64"/>
      <c r="K9" s="19"/>
      <c r="L9" s="96">
        <v>922</v>
      </c>
      <c r="M9" s="19">
        <v>2239</v>
      </c>
      <c r="N9" s="33">
        <v>5389</v>
      </c>
    </row>
    <row r="10" spans="1:14" s="15" customFormat="1" ht="12.75">
      <c r="A10" s="16" t="s">
        <v>5</v>
      </c>
      <c r="B10" s="17"/>
      <c r="C10" s="19"/>
      <c r="D10" s="36"/>
      <c r="E10" s="17"/>
      <c r="F10" s="18"/>
      <c r="G10" s="18"/>
      <c r="H10" s="64"/>
      <c r="I10" s="64"/>
      <c r="J10" s="64"/>
      <c r="K10" s="19"/>
      <c r="L10" s="96">
        <v>26</v>
      </c>
      <c r="M10" s="19">
        <v>44</v>
      </c>
      <c r="N10" s="33">
        <v>1239</v>
      </c>
    </row>
    <row r="11" spans="1:14" s="15" customFormat="1" ht="12.75">
      <c r="A11" s="16" t="s">
        <v>6</v>
      </c>
      <c r="B11" s="17">
        <v>267</v>
      </c>
      <c r="C11" s="19">
        <v>102</v>
      </c>
      <c r="D11" s="36">
        <v>62</v>
      </c>
      <c r="E11" s="17">
        <v>514</v>
      </c>
      <c r="F11" s="18">
        <v>32</v>
      </c>
      <c r="G11" s="18">
        <v>49</v>
      </c>
      <c r="H11" s="64">
        <v>88</v>
      </c>
      <c r="I11" s="64">
        <v>92</v>
      </c>
      <c r="J11" s="64">
        <v>79</v>
      </c>
      <c r="K11" s="19">
        <v>154</v>
      </c>
      <c r="L11" s="96"/>
      <c r="M11" s="19"/>
      <c r="N11" s="33"/>
    </row>
    <row r="12" spans="1:14" s="15" customFormat="1" ht="12.75">
      <c r="A12" s="16" t="s">
        <v>7</v>
      </c>
      <c r="B12" s="17"/>
      <c r="C12" s="19"/>
      <c r="D12" s="36"/>
      <c r="E12" s="17"/>
      <c r="F12" s="18"/>
      <c r="G12" s="18"/>
      <c r="H12" s="64"/>
      <c r="I12" s="64"/>
      <c r="J12" s="64"/>
      <c r="K12" s="19"/>
      <c r="L12" s="96">
        <v>185</v>
      </c>
      <c r="M12" s="19">
        <v>374</v>
      </c>
      <c r="N12" s="33">
        <v>5258</v>
      </c>
    </row>
    <row r="13" spans="1:14" s="15" customFormat="1" ht="12.75">
      <c r="A13" s="16" t="s">
        <v>8</v>
      </c>
      <c r="B13" s="17"/>
      <c r="C13" s="19"/>
      <c r="D13" s="36"/>
      <c r="E13" s="17"/>
      <c r="F13" s="18"/>
      <c r="G13" s="18"/>
      <c r="H13" s="64"/>
      <c r="I13" s="64"/>
      <c r="J13" s="64"/>
      <c r="K13" s="19"/>
      <c r="L13" s="96">
        <v>619</v>
      </c>
      <c r="M13" s="19">
        <v>1239</v>
      </c>
      <c r="N13" s="33">
        <v>913</v>
      </c>
    </row>
    <row r="14" spans="1:14" s="15" customFormat="1" ht="12.75">
      <c r="A14" s="16" t="s">
        <v>9</v>
      </c>
      <c r="B14" s="17">
        <v>172</v>
      </c>
      <c r="C14" s="19">
        <v>24</v>
      </c>
      <c r="D14" s="36">
        <v>30</v>
      </c>
      <c r="E14" s="17">
        <v>521</v>
      </c>
      <c r="F14" s="18">
        <v>50</v>
      </c>
      <c r="G14" s="18">
        <v>33</v>
      </c>
      <c r="H14" s="64">
        <v>293</v>
      </c>
      <c r="I14" s="64">
        <v>126</v>
      </c>
      <c r="J14" s="64">
        <v>139</v>
      </c>
      <c r="K14" s="19">
        <v>144</v>
      </c>
      <c r="L14" s="96"/>
      <c r="M14" s="19"/>
      <c r="N14" s="33"/>
    </row>
    <row r="15" spans="1:14" s="15" customFormat="1" ht="12.75">
      <c r="A15" s="16" t="s">
        <v>10</v>
      </c>
      <c r="B15" s="17">
        <v>1117</v>
      </c>
      <c r="C15" s="19">
        <v>252</v>
      </c>
      <c r="D15" s="36">
        <v>393</v>
      </c>
      <c r="E15" s="17">
        <v>2980</v>
      </c>
      <c r="F15" s="18">
        <v>220</v>
      </c>
      <c r="G15" s="18">
        <v>306</v>
      </c>
      <c r="H15" s="64">
        <v>345</v>
      </c>
      <c r="I15" s="64">
        <v>1510</v>
      </c>
      <c r="J15" s="64">
        <v>571</v>
      </c>
      <c r="K15" s="19">
        <v>1572</v>
      </c>
      <c r="L15" s="96"/>
      <c r="M15" s="19"/>
      <c r="N15" s="33"/>
    </row>
    <row r="16" spans="1:14" s="15" customFormat="1" ht="12.75">
      <c r="A16" s="16" t="s">
        <v>11</v>
      </c>
      <c r="B16" s="17"/>
      <c r="C16" s="19"/>
      <c r="D16" s="36"/>
      <c r="E16" s="17"/>
      <c r="F16" s="18"/>
      <c r="G16" s="18"/>
      <c r="H16" s="64"/>
      <c r="I16" s="64"/>
      <c r="J16" s="64"/>
      <c r="K16" s="19"/>
      <c r="L16" s="96">
        <v>491</v>
      </c>
      <c r="M16" s="19">
        <v>1134</v>
      </c>
      <c r="N16" s="33">
        <v>9587</v>
      </c>
    </row>
    <row r="17" spans="1:14" s="15" customFormat="1" ht="12.75">
      <c r="A17" s="16" t="s">
        <v>12</v>
      </c>
      <c r="B17" s="17">
        <v>193</v>
      </c>
      <c r="C17" s="19">
        <v>42</v>
      </c>
      <c r="D17" s="36">
        <v>32</v>
      </c>
      <c r="E17" s="17">
        <v>589</v>
      </c>
      <c r="F17" s="18">
        <v>50</v>
      </c>
      <c r="G17" s="18">
        <v>72</v>
      </c>
      <c r="H17" s="64">
        <v>99</v>
      </c>
      <c r="I17" s="64">
        <v>254</v>
      </c>
      <c r="J17" s="64">
        <v>112</v>
      </c>
      <c r="K17" s="19">
        <v>719</v>
      </c>
      <c r="L17" s="96"/>
      <c r="M17" s="19"/>
      <c r="N17" s="33"/>
    </row>
    <row r="18" spans="1:14" s="15" customFormat="1" ht="12.75">
      <c r="A18" s="16" t="s">
        <v>13</v>
      </c>
      <c r="B18" s="17"/>
      <c r="C18" s="19"/>
      <c r="D18" s="36"/>
      <c r="E18" s="17"/>
      <c r="F18" s="18"/>
      <c r="G18" s="18"/>
      <c r="H18" s="64"/>
      <c r="I18" s="64"/>
      <c r="J18" s="64"/>
      <c r="K18" s="19"/>
      <c r="L18" s="96">
        <v>16</v>
      </c>
      <c r="M18" s="19">
        <v>18</v>
      </c>
      <c r="N18" s="33">
        <v>583</v>
      </c>
    </row>
    <row r="19" spans="1:14" s="20" customFormat="1" ht="12.75">
      <c r="A19" s="16" t="s">
        <v>14</v>
      </c>
      <c r="B19" s="17"/>
      <c r="C19" s="19"/>
      <c r="D19" s="36"/>
      <c r="E19" s="17"/>
      <c r="F19" s="18"/>
      <c r="G19" s="18"/>
      <c r="H19" s="64"/>
      <c r="I19" s="64"/>
      <c r="J19" s="64"/>
      <c r="K19" s="19"/>
      <c r="L19" s="96">
        <v>6</v>
      </c>
      <c r="M19" s="19">
        <v>9</v>
      </c>
      <c r="N19" s="33">
        <v>169</v>
      </c>
    </row>
    <row r="20" spans="1:14" s="20" customFormat="1" ht="12.75">
      <c r="A20" s="16" t="s">
        <v>15</v>
      </c>
      <c r="B20" s="17">
        <v>3228</v>
      </c>
      <c r="C20" s="19">
        <v>689</v>
      </c>
      <c r="D20" s="36">
        <v>718</v>
      </c>
      <c r="E20" s="17">
        <v>8644</v>
      </c>
      <c r="F20" s="18">
        <v>918</v>
      </c>
      <c r="G20" s="18">
        <v>239</v>
      </c>
      <c r="H20" s="64">
        <v>3810</v>
      </c>
      <c r="I20" s="64">
        <v>1946</v>
      </c>
      <c r="J20" s="64">
        <v>3682</v>
      </c>
      <c r="K20" s="19">
        <v>1209</v>
      </c>
      <c r="L20" s="96"/>
      <c r="M20" s="19"/>
      <c r="N20" s="33"/>
    </row>
    <row r="21" spans="1:14" s="20" customFormat="1" ht="12.75">
      <c r="A21" s="16" t="s">
        <v>16</v>
      </c>
      <c r="B21" s="17"/>
      <c r="C21" s="19"/>
      <c r="D21" s="36"/>
      <c r="E21" s="17"/>
      <c r="F21" s="18"/>
      <c r="G21" s="18"/>
      <c r="H21" s="64"/>
      <c r="I21" s="64"/>
      <c r="J21" s="64"/>
      <c r="K21" s="19"/>
      <c r="L21" s="96">
        <v>15</v>
      </c>
      <c r="M21" s="19">
        <v>33</v>
      </c>
      <c r="N21" s="33">
        <v>1052</v>
      </c>
    </row>
    <row r="22" spans="1:14" s="20" customFormat="1" ht="12.75">
      <c r="A22" s="16" t="s">
        <v>17</v>
      </c>
      <c r="B22" s="17"/>
      <c r="C22" s="19"/>
      <c r="D22" s="36"/>
      <c r="E22" s="17"/>
      <c r="F22" s="18"/>
      <c r="G22" s="18"/>
      <c r="H22" s="64"/>
      <c r="I22" s="64"/>
      <c r="J22" s="64"/>
      <c r="K22" s="19"/>
      <c r="L22" s="96">
        <v>69</v>
      </c>
      <c r="M22" s="19">
        <v>63</v>
      </c>
      <c r="N22" s="33">
        <v>2986</v>
      </c>
    </row>
    <row r="23" spans="1:14" s="20" customFormat="1" ht="12.75">
      <c r="A23" s="16" t="s">
        <v>18</v>
      </c>
      <c r="B23" s="17"/>
      <c r="C23" s="19"/>
      <c r="D23" s="36"/>
      <c r="E23" s="17"/>
      <c r="F23" s="18"/>
      <c r="G23" s="18"/>
      <c r="H23" s="64"/>
      <c r="I23" s="64"/>
      <c r="J23" s="64"/>
      <c r="K23" s="19"/>
      <c r="L23" s="96">
        <v>4</v>
      </c>
      <c r="M23" s="19">
        <v>8</v>
      </c>
      <c r="N23" s="33">
        <v>172</v>
      </c>
    </row>
    <row r="24" spans="1:14" s="20" customFormat="1" ht="12.75">
      <c r="A24" s="16" t="s">
        <v>19</v>
      </c>
      <c r="B24" s="17">
        <v>205</v>
      </c>
      <c r="C24" s="19">
        <v>54</v>
      </c>
      <c r="D24" s="36">
        <v>32</v>
      </c>
      <c r="E24" s="17">
        <v>477</v>
      </c>
      <c r="F24" s="18">
        <v>32</v>
      </c>
      <c r="G24" s="18">
        <v>47</v>
      </c>
      <c r="H24" s="64">
        <v>116</v>
      </c>
      <c r="I24" s="64">
        <v>82</v>
      </c>
      <c r="J24" s="64">
        <v>117</v>
      </c>
      <c r="K24" s="19">
        <v>102</v>
      </c>
      <c r="L24" s="96"/>
      <c r="M24" s="19"/>
      <c r="N24" s="33"/>
    </row>
    <row r="25" spans="1:14" s="20" customFormat="1" ht="12.75">
      <c r="A25" s="16" t="s">
        <v>20</v>
      </c>
      <c r="B25" s="17"/>
      <c r="C25" s="19"/>
      <c r="D25" s="36"/>
      <c r="E25" s="17"/>
      <c r="F25" s="18"/>
      <c r="G25" s="18"/>
      <c r="H25" s="64"/>
      <c r="I25" s="64"/>
      <c r="J25" s="64"/>
      <c r="K25" s="19"/>
      <c r="L25" s="96">
        <v>26</v>
      </c>
      <c r="M25" s="19">
        <v>64</v>
      </c>
      <c r="N25" s="33">
        <v>895</v>
      </c>
    </row>
    <row r="26" spans="1:14" s="20" customFormat="1" ht="12.75">
      <c r="A26" s="16" t="s">
        <v>21</v>
      </c>
      <c r="B26" s="17"/>
      <c r="C26" s="19"/>
      <c r="D26" s="36"/>
      <c r="E26" s="17"/>
      <c r="F26" s="18"/>
      <c r="G26" s="18"/>
      <c r="H26" s="64"/>
      <c r="I26" s="64"/>
      <c r="J26" s="64"/>
      <c r="K26" s="19"/>
      <c r="L26" s="96">
        <v>167</v>
      </c>
      <c r="M26" s="19">
        <v>298</v>
      </c>
      <c r="N26" s="33">
        <v>2163</v>
      </c>
    </row>
    <row r="27" spans="1:14" s="20" customFormat="1" ht="12.75">
      <c r="A27" s="16" t="s">
        <v>22</v>
      </c>
      <c r="B27" s="17"/>
      <c r="C27" s="19"/>
      <c r="D27" s="36"/>
      <c r="E27" s="17"/>
      <c r="F27" s="18"/>
      <c r="G27" s="18"/>
      <c r="H27" s="64"/>
      <c r="I27" s="64"/>
      <c r="J27" s="64"/>
      <c r="K27" s="19"/>
      <c r="L27" s="96">
        <v>24</v>
      </c>
      <c r="M27" s="19">
        <v>30</v>
      </c>
      <c r="N27" s="33">
        <v>1185</v>
      </c>
    </row>
    <row r="28" spans="1:14" s="20" customFormat="1" ht="12.75">
      <c r="A28" s="16" t="s">
        <v>23</v>
      </c>
      <c r="B28" s="17"/>
      <c r="C28" s="19"/>
      <c r="D28" s="36"/>
      <c r="E28" s="17"/>
      <c r="F28" s="18"/>
      <c r="G28" s="18"/>
      <c r="H28" s="64"/>
      <c r="I28" s="64"/>
      <c r="J28" s="64"/>
      <c r="K28" s="19"/>
      <c r="L28" s="96">
        <v>51</v>
      </c>
      <c r="M28" s="19">
        <v>84</v>
      </c>
      <c r="N28" s="33">
        <v>2501</v>
      </c>
    </row>
    <row r="29" spans="1:14" s="20" customFormat="1" ht="12.75">
      <c r="A29" s="16" t="s">
        <v>24</v>
      </c>
      <c r="B29" s="17">
        <v>299</v>
      </c>
      <c r="C29" s="19">
        <v>50</v>
      </c>
      <c r="D29" s="36">
        <v>78</v>
      </c>
      <c r="E29" s="17">
        <v>1303</v>
      </c>
      <c r="F29" s="18">
        <v>100</v>
      </c>
      <c r="G29" s="18">
        <v>59</v>
      </c>
      <c r="H29" s="64">
        <v>675</v>
      </c>
      <c r="I29" s="64">
        <v>287</v>
      </c>
      <c r="J29" s="64">
        <v>304</v>
      </c>
      <c r="K29" s="19">
        <v>326</v>
      </c>
      <c r="L29" s="96"/>
      <c r="M29" s="19"/>
      <c r="N29" s="33"/>
    </row>
    <row r="30" spans="1:14" s="20" customFormat="1" ht="12.75">
      <c r="A30" s="16" t="s">
        <v>25</v>
      </c>
      <c r="B30" s="17"/>
      <c r="C30" s="19"/>
      <c r="D30" s="36"/>
      <c r="E30" s="17"/>
      <c r="F30" s="18"/>
      <c r="G30" s="18"/>
      <c r="H30" s="64"/>
      <c r="I30" s="64"/>
      <c r="J30" s="64"/>
      <c r="K30" s="19"/>
      <c r="L30" s="96">
        <v>132</v>
      </c>
      <c r="M30" s="19">
        <v>132</v>
      </c>
      <c r="N30" s="33">
        <v>1696</v>
      </c>
    </row>
    <row r="31" spans="1:14" s="20" customFormat="1" ht="12.75">
      <c r="A31" s="16" t="s">
        <v>26</v>
      </c>
      <c r="B31" s="17">
        <v>240</v>
      </c>
      <c r="C31" s="19">
        <v>74</v>
      </c>
      <c r="D31" s="36">
        <v>62</v>
      </c>
      <c r="E31" s="17">
        <v>1217</v>
      </c>
      <c r="F31" s="18">
        <v>72</v>
      </c>
      <c r="G31" s="18">
        <v>67</v>
      </c>
      <c r="H31" s="64">
        <v>385</v>
      </c>
      <c r="I31" s="64">
        <v>158</v>
      </c>
      <c r="J31" s="64">
        <v>323</v>
      </c>
      <c r="K31" s="19">
        <v>487</v>
      </c>
      <c r="L31" s="96"/>
      <c r="M31" s="19"/>
      <c r="N31" s="33"/>
    </row>
    <row r="32" spans="1:14" s="20" customFormat="1" ht="12.75">
      <c r="A32" s="16" t="s">
        <v>27</v>
      </c>
      <c r="B32" s="17"/>
      <c r="C32" s="19"/>
      <c r="D32" s="36"/>
      <c r="E32" s="17"/>
      <c r="F32" s="18"/>
      <c r="G32" s="18"/>
      <c r="H32" s="64"/>
      <c r="I32" s="64"/>
      <c r="J32" s="64"/>
      <c r="K32" s="19"/>
      <c r="L32" s="96">
        <v>68</v>
      </c>
      <c r="M32" s="19">
        <v>102</v>
      </c>
      <c r="N32" s="33">
        <v>3856</v>
      </c>
    </row>
    <row r="33" spans="1:14" s="20" customFormat="1" ht="12.75">
      <c r="A33" s="16" t="s">
        <v>28</v>
      </c>
      <c r="B33" s="17"/>
      <c r="C33" s="19"/>
      <c r="D33" s="36"/>
      <c r="E33" s="17"/>
      <c r="F33" s="18"/>
      <c r="G33" s="18"/>
      <c r="H33" s="64"/>
      <c r="I33" s="64"/>
      <c r="J33" s="64"/>
      <c r="K33" s="19"/>
      <c r="L33" s="96">
        <v>132</v>
      </c>
      <c r="M33" s="19">
        <v>129</v>
      </c>
      <c r="N33" s="33">
        <v>1896</v>
      </c>
    </row>
    <row r="34" spans="1:14" s="20" customFormat="1" ht="12.75">
      <c r="A34" s="16" t="s">
        <v>29</v>
      </c>
      <c r="B34" s="17">
        <v>3257</v>
      </c>
      <c r="C34" s="19">
        <v>745</v>
      </c>
      <c r="D34" s="36">
        <v>656</v>
      </c>
      <c r="E34" s="17">
        <v>7191</v>
      </c>
      <c r="F34" s="18">
        <v>440</v>
      </c>
      <c r="G34" s="18">
        <v>431</v>
      </c>
      <c r="H34" s="64">
        <v>817</v>
      </c>
      <c r="I34" s="64">
        <v>4631</v>
      </c>
      <c r="J34" s="64">
        <v>934</v>
      </c>
      <c r="K34" s="19">
        <v>1652</v>
      </c>
      <c r="L34" s="96"/>
      <c r="M34" s="19"/>
      <c r="N34" s="33"/>
    </row>
    <row r="35" spans="1:14" s="20" customFormat="1" ht="12.75">
      <c r="A35" s="16" t="s">
        <v>30</v>
      </c>
      <c r="B35" s="17">
        <v>1681</v>
      </c>
      <c r="C35" s="19">
        <v>327</v>
      </c>
      <c r="D35" s="36">
        <v>334</v>
      </c>
      <c r="E35" s="17">
        <v>1213</v>
      </c>
      <c r="F35" s="18">
        <v>103</v>
      </c>
      <c r="G35" s="18">
        <v>103</v>
      </c>
      <c r="H35" s="64">
        <v>381</v>
      </c>
      <c r="I35" s="64">
        <v>291</v>
      </c>
      <c r="J35" s="64">
        <v>338</v>
      </c>
      <c r="K35" s="19">
        <v>500</v>
      </c>
      <c r="L35" s="96"/>
      <c r="M35" s="19"/>
      <c r="N35" s="33"/>
    </row>
    <row r="36" spans="1:14" s="20" customFormat="1" ht="12.75">
      <c r="A36" s="16" t="s">
        <v>31</v>
      </c>
      <c r="B36" s="17"/>
      <c r="C36" s="19"/>
      <c r="D36" s="36"/>
      <c r="E36" s="17"/>
      <c r="F36" s="18"/>
      <c r="G36" s="18"/>
      <c r="H36" s="64"/>
      <c r="I36" s="64"/>
      <c r="J36" s="64"/>
      <c r="K36" s="19"/>
      <c r="L36" s="96">
        <v>45</v>
      </c>
      <c r="M36" s="19">
        <v>106</v>
      </c>
      <c r="N36" s="33">
        <v>1078</v>
      </c>
    </row>
    <row r="37" spans="1:14" s="20" customFormat="1" ht="12.75">
      <c r="A37" s="16" t="s">
        <v>32</v>
      </c>
      <c r="B37" s="17">
        <v>68</v>
      </c>
      <c r="C37" s="19">
        <v>20</v>
      </c>
      <c r="D37" s="36">
        <v>14</v>
      </c>
      <c r="E37" s="17">
        <v>225</v>
      </c>
      <c r="F37" s="18">
        <v>13</v>
      </c>
      <c r="G37" s="18">
        <v>16</v>
      </c>
      <c r="H37" s="64">
        <v>90</v>
      </c>
      <c r="I37" s="64">
        <v>49</v>
      </c>
      <c r="J37" s="64">
        <v>63</v>
      </c>
      <c r="K37" s="19">
        <v>131</v>
      </c>
      <c r="L37" s="96"/>
      <c r="M37" s="19"/>
      <c r="N37" s="33"/>
    </row>
    <row r="38" spans="1:14" s="20" customFormat="1" ht="12.75">
      <c r="A38" s="16" t="s">
        <v>33</v>
      </c>
      <c r="B38" s="17"/>
      <c r="C38" s="19"/>
      <c r="D38" s="36"/>
      <c r="E38" s="17"/>
      <c r="F38" s="18"/>
      <c r="G38" s="18"/>
      <c r="H38" s="64"/>
      <c r="I38" s="64"/>
      <c r="J38" s="64"/>
      <c r="K38" s="19"/>
      <c r="L38" s="96">
        <v>28</v>
      </c>
      <c r="M38" s="19">
        <v>42</v>
      </c>
      <c r="N38" s="33">
        <v>594</v>
      </c>
    </row>
    <row r="39" spans="1:14" s="20" customFormat="1" ht="12.75">
      <c r="A39" s="16" t="s">
        <v>34</v>
      </c>
      <c r="B39" s="17"/>
      <c r="C39" s="19"/>
      <c r="D39" s="36"/>
      <c r="E39" s="17"/>
      <c r="F39" s="18"/>
      <c r="G39" s="18"/>
      <c r="H39" s="64"/>
      <c r="I39" s="64"/>
      <c r="J39" s="64"/>
      <c r="K39" s="19"/>
      <c r="L39" s="96">
        <v>54</v>
      </c>
      <c r="M39" s="19">
        <v>95</v>
      </c>
      <c r="N39" s="33">
        <v>3865</v>
      </c>
    </row>
    <row r="40" spans="1:14" s="20" customFormat="1" ht="12.75">
      <c r="A40" s="16" t="s">
        <v>35</v>
      </c>
      <c r="B40" s="17"/>
      <c r="C40" s="19"/>
      <c r="D40" s="36"/>
      <c r="E40" s="17"/>
      <c r="F40" s="18"/>
      <c r="G40" s="18"/>
      <c r="H40" s="64"/>
      <c r="I40" s="64"/>
      <c r="J40" s="64"/>
      <c r="K40" s="19"/>
      <c r="L40" s="96">
        <v>88</v>
      </c>
      <c r="M40" s="19">
        <v>93</v>
      </c>
      <c r="N40" s="33">
        <v>1801</v>
      </c>
    </row>
    <row r="41" spans="1:14" s="20" customFormat="1" ht="12.75">
      <c r="A41" s="16" t="s">
        <v>36</v>
      </c>
      <c r="B41" s="17">
        <v>960</v>
      </c>
      <c r="C41" s="19">
        <v>260</v>
      </c>
      <c r="D41" s="36">
        <v>197</v>
      </c>
      <c r="E41" s="17">
        <v>1133</v>
      </c>
      <c r="F41" s="18">
        <v>96</v>
      </c>
      <c r="G41" s="18">
        <v>79</v>
      </c>
      <c r="H41" s="64">
        <v>633</v>
      </c>
      <c r="I41" s="64">
        <v>278</v>
      </c>
      <c r="J41" s="64">
        <v>351</v>
      </c>
      <c r="K41" s="19">
        <v>420</v>
      </c>
      <c r="L41" s="96"/>
      <c r="M41" s="19"/>
      <c r="N41" s="33"/>
    </row>
    <row r="42" spans="1:14" s="20" customFormat="1" ht="12.75">
      <c r="A42" s="16" t="s">
        <v>37</v>
      </c>
      <c r="B42" s="17"/>
      <c r="C42" s="19"/>
      <c r="D42" s="36"/>
      <c r="E42" s="17"/>
      <c r="F42" s="18"/>
      <c r="G42" s="18"/>
      <c r="H42" s="64"/>
      <c r="I42" s="64"/>
      <c r="J42" s="64"/>
      <c r="K42" s="19"/>
      <c r="L42" s="96">
        <v>12</v>
      </c>
      <c r="M42" s="19">
        <v>15</v>
      </c>
      <c r="N42" s="33">
        <v>880</v>
      </c>
    </row>
    <row r="43" spans="1:14" s="20" customFormat="1" ht="12.75">
      <c r="A43" s="16" t="s">
        <v>38</v>
      </c>
      <c r="B43" s="17">
        <v>116</v>
      </c>
      <c r="C43" s="19">
        <v>27</v>
      </c>
      <c r="D43" s="36">
        <v>36</v>
      </c>
      <c r="E43" s="17">
        <v>690</v>
      </c>
      <c r="F43" s="18">
        <v>35</v>
      </c>
      <c r="G43" s="18">
        <v>12</v>
      </c>
      <c r="H43" s="64">
        <v>302</v>
      </c>
      <c r="I43" s="64">
        <v>123</v>
      </c>
      <c r="J43" s="64">
        <v>293</v>
      </c>
      <c r="K43" s="19">
        <v>133</v>
      </c>
      <c r="L43" s="96"/>
      <c r="M43" s="19"/>
      <c r="N43" s="33"/>
    </row>
    <row r="44" spans="1:14" s="20" customFormat="1" ht="12.75">
      <c r="A44" s="16" t="s">
        <v>39</v>
      </c>
      <c r="B44" s="17">
        <v>298</v>
      </c>
      <c r="C44" s="19">
        <v>69</v>
      </c>
      <c r="D44" s="36">
        <v>44</v>
      </c>
      <c r="E44" s="17">
        <v>1187</v>
      </c>
      <c r="F44" s="18">
        <v>89</v>
      </c>
      <c r="G44" s="18">
        <v>50</v>
      </c>
      <c r="H44" s="64">
        <v>691</v>
      </c>
      <c r="I44" s="64">
        <v>460</v>
      </c>
      <c r="J44" s="64">
        <v>365</v>
      </c>
      <c r="K44" s="19">
        <v>216</v>
      </c>
      <c r="L44" s="96"/>
      <c r="M44" s="19"/>
      <c r="N44" s="33"/>
    </row>
    <row r="45" spans="1:14" s="20" customFormat="1" ht="12.75">
      <c r="A45" s="16" t="s">
        <v>40</v>
      </c>
      <c r="B45" s="17"/>
      <c r="C45" s="19"/>
      <c r="D45" s="36"/>
      <c r="E45" s="17"/>
      <c r="F45" s="18"/>
      <c r="G45" s="18"/>
      <c r="H45" s="64"/>
      <c r="I45" s="64"/>
      <c r="J45" s="64"/>
      <c r="K45" s="19"/>
      <c r="L45" s="96">
        <v>58</v>
      </c>
      <c r="M45" s="19">
        <v>97</v>
      </c>
      <c r="N45" s="33">
        <v>694</v>
      </c>
    </row>
    <row r="46" spans="1:14" s="20" customFormat="1" ht="12.75">
      <c r="A46" s="16" t="s">
        <v>41</v>
      </c>
      <c r="B46" s="17">
        <v>425</v>
      </c>
      <c r="C46" s="19">
        <v>161</v>
      </c>
      <c r="D46" s="36">
        <v>89</v>
      </c>
      <c r="E46" s="17">
        <v>354</v>
      </c>
      <c r="F46" s="18">
        <v>28</v>
      </c>
      <c r="G46" s="18">
        <v>49</v>
      </c>
      <c r="H46" s="64">
        <v>66</v>
      </c>
      <c r="I46" s="64">
        <v>112</v>
      </c>
      <c r="J46" s="64">
        <v>106</v>
      </c>
      <c r="K46" s="19">
        <v>124</v>
      </c>
      <c r="L46" s="96"/>
      <c r="M46" s="19"/>
      <c r="N46" s="33"/>
    </row>
    <row r="47" spans="1:14" s="20" customFormat="1" ht="12.75">
      <c r="A47" s="16" t="s">
        <v>42</v>
      </c>
      <c r="B47" s="17"/>
      <c r="C47" s="19"/>
      <c r="D47" s="36"/>
      <c r="E47" s="17"/>
      <c r="F47" s="18"/>
      <c r="G47" s="18"/>
      <c r="H47" s="64"/>
      <c r="I47" s="64"/>
      <c r="J47" s="64"/>
      <c r="K47" s="19"/>
      <c r="L47" s="96">
        <v>179</v>
      </c>
      <c r="M47" s="19">
        <v>461</v>
      </c>
      <c r="N47" s="33">
        <v>707</v>
      </c>
    </row>
    <row r="48" spans="1:14" s="20" customFormat="1" ht="12.75">
      <c r="A48" s="16" t="s">
        <v>43</v>
      </c>
      <c r="B48" s="17"/>
      <c r="C48" s="19"/>
      <c r="D48" s="36"/>
      <c r="E48" s="17"/>
      <c r="F48" s="18"/>
      <c r="G48" s="18"/>
      <c r="H48" s="64"/>
      <c r="I48" s="64"/>
      <c r="J48" s="64"/>
      <c r="K48" s="19"/>
      <c r="L48" s="96">
        <v>582</v>
      </c>
      <c r="M48" s="19">
        <v>722</v>
      </c>
      <c r="N48" s="33">
        <v>6750</v>
      </c>
    </row>
    <row r="49" spans="1:14" s="20" customFormat="1" ht="12.75">
      <c r="A49" s="16" t="s">
        <v>44</v>
      </c>
      <c r="B49" s="17">
        <v>454</v>
      </c>
      <c r="C49" s="19">
        <v>62</v>
      </c>
      <c r="D49" s="36">
        <v>90</v>
      </c>
      <c r="E49" s="17">
        <v>456</v>
      </c>
      <c r="F49" s="18">
        <v>48</v>
      </c>
      <c r="G49" s="18">
        <v>33</v>
      </c>
      <c r="H49" s="64">
        <v>437</v>
      </c>
      <c r="I49" s="64">
        <v>255</v>
      </c>
      <c r="J49" s="64">
        <v>269</v>
      </c>
      <c r="K49" s="19">
        <v>156</v>
      </c>
      <c r="L49" s="96"/>
      <c r="M49" s="19"/>
      <c r="N49" s="33"/>
    </row>
    <row r="50" spans="1:14" s="20" customFormat="1" ht="12.75">
      <c r="A50" s="21" t="s">
        <v>45</v>
      </c>
      <c r="B50" s="22">
        <v>132</v>
      </c>
      <c r="C50" s="23">
        <v>25</v>
      </c>
      <c r="D50" s="95">
        <v>46</v>
      </c>
      <c r="E50" s="58">
        <v>852</v>
      </c>
      <c r="F50" s="50">
        <v>44</v>
      </c>
      <c r="G50" s="50">
        <v>28</v>
      </c>
      <c r="H50" s="88">
        <v>363</v>
      </c>
      <c r="I50" s="88">
        <v>246</v>
      </c>
      <c r="J50" s="88">
        <v>172</v>
      </c>
      <c r="K50" s="55">
        <v>186</v>
      </c>
      <c r="L50" s="97"/>
      <c r="M50" s="55"/>
      <c r="N50" s="98"/>
    </row>
    <row r="51" spans="1:14" s="2" customFormat="1" ht="12.75">
      <c r="A51" s="24" t="s">
        <v>46</v>
      </c>
      <c r="B51" s="27">
        <f aca="true" t="shared" si="0" ref="B51:N51">SUM(B7:B50)</f>
        <v>19073</v>
      </c>
      <c r="C51" s="27">
        <f t="shared" si="0"/>
        <v>3964</v>
      </c>
      <c r="D51" s="27">
        <f t="shared" si="0"/>
        <v>4337</v>
      </c>
      <c r="E51" s="27">
        <f t="shared" si="0"/>
        <v>42790</v>
      </c>
      <c r="F51" s="27">
        <f t="shared" si="0"/>
        <v>3478</v>
      </c>
      <c r="G51" s="27">
        <f t="shared" si="0"/>
        <v>2003</v>
      </c>
      <c r="H51" s="27">
        <f t="shared" si="0"/>
        <v>15414</v>
      </c>
      <c r="I51" s="27">
        <f t="shared" si="0"/>
        <v>14152</v>
      </c>
      <c r="J51" s="27">
        <f t="shared" si="0"/>
        <v>11108</v>
      </c>
      <c r="K51" s="27">
        <f t="shared" si="0"/>
        <v>10288</v>
      </c>
      <c r="L51" s="44">
        <f t="shared" si="0"/>
        <v>8987</v>
      </c>
      <c r="M51" s="27">
        <f t="shared" si="0"/>
        <v>18709</v>
      </c>
      <c r="N51" s="44">
        <f t="shared" si="0"/>
        <v>72243</v>
      </c>
    </row>
    <row r="52" spans="1:14" s="8" customFormat="1" ht="12.75">
      <c r="A52" s="11" t="s">
        <v>47</v>
      </c>
      <c r="B52" s="12"/>
      <c r="C52" s="14">
        <f>B51-D51</f>
        <v>14736</v>
      </c>
      <c r="D52" s="12"/>
      <c r="E52" s="78"/>
      <c r="F52" s="13">
        <f>E51-H51</f>
        <v>27376</v>
      </c>
      <c r="G52" s="51"/>
      <c r="H52" s="51"/>
      <c r="I52" s="51"/>
      <c r="J52" s="51"/>
      <c r="K52" s="14"/>
      <c r="L52" s="43"/>
      <c r="M52" s="56">
        <f>M51-L51</f>
        <v>9722</v>
      </c>
      <c r="N52" s="14"/>
    </row>
    <row r="53" spans="1:14" s="8" customFormat="1" ht="12.75">
      <c r="A53" s="25" t="s">
        <v>48</v>
      </c>
      <c r="B53" s="53">
        <f>B51/SUM($B$51:$C$51:$D$51)</f>
        <v>0.6967560458829546</v>
      </c>
      <c r="C53" s="66">
        <f>C51/SUM($B$51:$C$51:$D$51)</f>
        <v>0.14480894279243078</v>
      </c>
      <c r="D53" s="46">
        <f>D51/(SUM($B$51:$C$51:$D$51))</f>
        <v>0.1584350113246146</v>
      </c>
      <c r="E53" s="67">
        <f>E51/(SUM($E$51:$F$51:$G$51:$H$51:$I$51:$J$51:$K$51))</f>
        <v>0.43120736045468744</v>
      </c>
      <c r="F53" s="67">
        <f>F51/(SUM($E$51:$F$51:$G$51:$H$51:$I$51:$J$51:$K$51))</f>
        <v>0.03504882448379067</v>
      </c>
      <c r="G53" s="67">
        <f>G51/(SUM($E$51:$F$51:$G$51:$H$51:$I$51:$J$51:$K$51))</f>
        <v>0.0201848175506132</v>
      </c>
      <c r="H53" s="67">
        <f>H51/(SUM($E$51:$F$51:$G$51:$H$51:$I$51:$J$51:$K$51))</f>
        <v>0.1553313917749136</v>
      </c>
      <c r="I53" s="67">
        <f>I51/(SUM($E$51:$F$51:$G$51:$H$51:$I$51:$J$51:$K$51))</f>
        <v>0.1426138482158153</v>
      </c>
      <c r="J53" s="67">
        <f>J51/(SUM($E$51:$F$51:$G$51:$H$51:$I$51:$J$51:$K$51))</f>
        <v>0.11193856882287143</v>
      </c>
      <c r="K53" s="67">
        <f>K51/(SUM($E$51:$F$51:$G$51:$H$51:$I$51:$J$51:$K$51))</f>
        <v>0.10367518869730835</v>
      </c>
      <c r="L53" s="46">
        <f>L51/(SUM($L$51:$M$51))</f>
        <v>0.32448729058347775</v>
      </c>
      <c r="M53" s="46">
        <f>M51/(SUM($L$51:$M$51))</f>
        <v>0.6755127094165222</v>
      </c>
      <c r="N53" s="66">
        <v>1</v>
      </c>
    </row>
    <row r="57" ht="12.75">
      <c r="E57"/>
    </row>
  </sheetData>
  <sheetProtection/>
  <mergeCells count="6">
    <mergeCell ref="B3:K3"/>
    <mergeCell ref="B4:K4"/>
    <mergeCell ref="L2:N2"/>
    <mergeCell ref="B2:K2"/>
    <mergeCell ref="L3:N3"/>
    <mergeCell ref="L4:N4"/>
  </mergeCells>
  <printOptions horizontalCentered="1"/>
  <pageMargins left="0.5" right="0.5" top="0.5" bottom="0.5" header="0.25" footer="0.25"/>
  <pageSetup horizontalDpi="600" verticalDpi="600" orientation="landscape" paperSize="5" r:id="rId1"/>
  <headerFooter alignWithMargins="0">
    <oddHeader>&amp;CABSTRACT OF VOTES
Cast at the Primary Election         May 15, 2018</oddHeader>
  </headerFooter>
  <ignoredErrors>
    <ignoredError sqref="M52:M53 K53:L53 H53:J53 E53:G53 F52 B53:D53 C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0.57421875" style="8" customWidth="1"/>
    <col min="2" max="18" width="8.7109375" style="26" customWidth="1"/>
    <col min="19" max="16384" width="9.140625" style="26" customWidth="1"/>
  </cols>
  <sheetData>
    <row r="1" spans="1:17" s="1" customFormat="1" ht="18">
      <c r="A1" s="2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8" s="3" customFormat="1" ht="12.75">
      <c r="A2" s="48"/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5"/>
      <c r="M2" s="126"/>
      <c r="N2" s="126"/>
      <c r="O2" s="126"/>
      <c r="P2" s="126"/>
      <c r="Q2" s="126"/>
      <c r="R2" s="127"/>
    </row>
    <row r="3" spans="1:18" s="2" customFormat="1" ht="12.75">
      <c r="A3" s="5"/>
      <c r="B3" s="116"/>
      <c r="C3" s="117"/>
      <c r="D3" s="117"/>
      <c r="E3" s="117"/>
      <c r="F3" s="117"/>
      <c r="G3" s="117"/>
      <c r="H3" s="117"/>
      <c r="I3" s="117"/>
      <c r="J3" s="117"/>
      <c r="K3" s="118"/>
      <c r="L3" s="116" t="s">
        <v>54</v>
      </c>
      <c r="M3" s="117"/>
      <c r="N3" s="117"/>
      <c r="O3" s="117"/>
      <c r="P3" s="117"/>
      <c r="Q3" s="117"/>
      <c r="R3" s="118"/>
    </row>
    <row r="4" spans="1:18" s="2" customFormat="1" ht="12.75">
      <c r="A4" s="5"/>
      <c r="B4" s="119" t="s">
        <v>53</v>
      </c>
      <c r="C4" s="120"/>
      <c r="D4" s="120"/>
      <c r="E4" s="120"/>
      <c r="F4" s="120"/>
      <c r="G4" s="120"/>
      <c r="H4" s="120"/>
      <c r="I4" s="120"/>
      <c r="J4" s="120"/>
      <c r="K4" s="121"/>
      <c r="L4" s="119" t="s">
        <v>53</v>
      </c>
      <c r="M4" s="120"/>
      <c r="N4" s="120"/>
      <c r="O4" s="120"/>
      <c r="P4" s="120"/>
      <c r="Q4" s="120"/>
      <c r="R4" s="121"/>
    </row>
    <row r="5" spans="1:18" s="8" customFormat="1" ht="12.75">
      <c r="A5" s="6"/>
      <c r="B5" s="7" t="s">
        <v>49</v>
      </c>
      <c r="C5" s="7" t="s">
        <v>49</v>
      </c>
      <c r="D5" s="7" t="s">
        <v>49</v>
      </c>
      <c r="E5" s="7" t="s">
        <v>50</v>
      </c>
      <c r="F5" s="7" t="s">
        <v>50</v>
      </c>
      <c r="G5" s="7" t="s">
        <v>50</v>
      </c>
      <c r="H5" s="7" t="s">
        <v>50</v>
      </c>
      <c r="I5" s="7" t="s">
        <v>50</v>
      </c>
      <c r="J5" s="7" t="s">
        <v>50</v>
      </c>
      <c r="K5" s="7" t="s">
        <v>50</v>
      </c>
      <c r="L5" s="7" t="s">
        <v>49</v>
      </c>
      <c r="M5" s="7" t="s">
        <v>49</v>
      </c>
      <c r="N5" s="7" t="s">
        <v>50</v>
      </c>
      <c r="O5" s="7" t="s">
        <v>50</v>
      </c>
      <c r="P5" s="7" t="s">
        <v>50</v>
      </c>
      <c r="Q5" s="7" t="s">
        <v>50</v>
      </c>
      <c r="R5" s="7" t="s">
        <v>50</v>
      </c>
    </row>
    <row r="6" spans="1:18" s="81" customFormat="1" ht="96" customHeight="1">
      <c r="A6" s="80" t="s">
        <v>1</v>
      </c>
      <c r="B6" s="9" t="s">
        <v>81</v>
      </c>
      <c r="C6" s="9" t="s">
        <v>110</v>
      </c>
      <c r="D6" s="9" t="s">
        <v>111</v>
      </c>
      <c r="E6" s="9" t="s">
        <v>112</v>
      </c>
      <c r="F6" s="9" t="s">
        <v>113</v>
      </c>
      <c r="G6" s="9" t="s">
        <v>114</v>
      </c>
      <c r="H6" s="9" t="s">
        <v>115</v>
      </c>
      <c r="I6" s="9" t="s">
        <v>79</v>
      </c>
      <c r="J6" s="9" t="s">
        <v>116</v>
      </c>
      <c r="K6" s="9" t="s">
        <v>117</v>
      </c>
      <c r="L6" s="9" t="s">
        <v>118</v>
      </c>
      <c r="M6" s="9" t="s">
        <v>119</v>
      </c>
      <c r="N6" s="9" t="s">
        <v>120</v>
      </c>
      <c r="O6" s="9" t="s">
        <v>121</v>
      </c>
      <c r="P6" s="9" t="s">
        <v>122</v>
      </c>
      <c r="Q6" s="9" t="s">
        <v>123</v>
      </c>
      <c r="R6" s="10" t="s">
        <v>124</v>
      </c>
    </row>
    <row r="7" spans="1:18" s="15" customFormat="1" ht="12.75">
      <c r="A7" s="11" t="s">
        <v>2</v>
      </c>
      <c r="B7" s="12">
        <v>10650</v>
      </c>
      <c r="C7" s="49">
        <v>280</v>
      </c>
      <c r="D7" s="99">
        <v>18934</v>
      </c>
      <c r="E7" s="57">
        <v>12146</v>
      </c>
      <c r="F7" s="51">
        <v>150</v>
      </c>
      <c r="G7" s="51">
        <v>66</v>
      </c>
      <c r="H7" s="51">
        <v>15592</v>
      </c>
      <c r="I7" s="51">
        <v>18723</v>
      </c>
      <c r="J7" s="51">
        <v>566</v>
      </c>
      <c r="K7" s="14">
        <v>585</v>
      </c>
      <c r="L7" s="57">
        <v>24228</v>
      </c>
      <c r="M7" s="99">
        <v>2679</v>
      </c>
      <c r="N7" s="100">
        <v>10799</v>
      </c>
      <c r="O7" s="90">
        <v>11712</v>
      </c>
      <c r="P7" s="90">
        <v>5744</v>
      </c>
      <c r="Q7" s="90">
        <v>5598</v>
      </c>
      <c r="R7" s="14">
        <v>9160</v>
      </c>
    </row>
    <row r="8" spans="1:18" s="15" customFormat="1" ht="12.75">
      <c r="A8" s="16" t="s">
        <v>3</v>
      </c>
      <c r="B8" s="17">
        <v>71</v>
      </c>
      <c r="C8" s="18">
        <v>6</v>
      </c>
      <c r="D8" s="19">
        <v>131</v>
      </c>
      <c r="E8" s="17">
        <v>145</v>
      </c>
      <c r="F8" s="64">
        <v>6</v>
      </c>
      <c r="G8" s="64">
        <v>5</v>
      </c>
      <c r="H8" s="64">
        <v>276</v>
      </c>
      <c r="I8" s="64">
        <v>345</v>
      </c>
      <c r="J8" s="64">
        <v>31</v>
      </c>
      <c r="K8" s="19">
        <v>13</v>
      </c>
      <c r="L8" s="17">
        <v>174</v>
      </c>
      <c r="M8" s="19">
        <v>20</v>
      </c>
      <c r="N8" s="96">
        <v>110</v>
      </c>
      <c r="O8" s="91">
        <v>218</v>
      </c>
      <c r="P8" s="91">
        <v>92</v>
      </c>
      <c r="Q8" s="91">
        <v>88</v>
      </c>
      <c r="R8" s="19">
        <v>186</v>
      </c>
    </row>
    <row r="9" spans="1:18" s="15" customFormat="1" ht="12.75">
      <c r="A9" s="16" t="s">
        <v>4</v>
      </c>
      <c r="B9" s="17">
        <v>1959</v>
      </c>
      <c r="C9" s="18">
        <v>78</v>
      </c>
      <c r="D9" s="19">
        <v>1597</v>
      </c>
      <c r="E9" s="17">
        <v>2554</v>
      </c>
      <c r="F9" s="64">
        <v>41</v>
      </c>
      <c r="G9" s="64">
        <v>35</v>
      </c>
      <c r="H9" s="64">
        <v>2131</v>
      </c>
      <c r="I9" s="64">
        <v>1897</v>
      </c>
      <c r="J9" s="64">
        <v>102</v>
      </c>
      <c r="K9" s="19">
        <v>48</v>
      </c>
      <c r="L9" s="17">
        <v>2876</v>
      </c>
      <c r="M9" s="19">
        <v>518</v>
      </c>
      <c r="N9" s="96">
        <v>300</v>
      </c>
      <c r="O9" s="91">
        <v>1262</v>
      </c>
      <c r="P9" s="91">
        <v>508</v>
      </c>
      <c r="Q9" s="91">
        <v>2990</v>
      </c>
      <c r="R9" s="19">
        <v>1507</v>
      </c>
    </row>
    <row r="10" spans="1:18" s="15" customFormat="1" ht="12.75">
      <c r="A10" s="16" t="s">
        <v>5</v>
      </c>
      <c r="B10" s="17">
        <v>33</v>
      </c>
      <c r="C10" s="18">
        <v>6</v>
      </c>
      <c r="D10" s="19">
        <v>35</v>
      </c>
      <c r="E10" s="17">
        <v>423</v>
      </c>
      <c r="F10" s="64">
        <v>11</v>
      </c>
      <c r="G10" s="64">
        <v>7</v>
      </c>
      <c r="H10" s="64">
        <v>322</v>
      </c>
      <c r="I10" s="64">
        <v>559</v>
      </c>
      <c r="J10" s="64">
        <v>48</v>
      </c>
      <c r="K10" s="19">
        <v>6</v>
      </c>
      <c r="L10" s="17">
        <v>59</v>
      </c>
      <c r="M10" s="19">
        <v>14</v>
      </c>
      <c r="N10" s="96">
        <v>69</v>
      </c>
      <c r="O10" s="91">
        <v>220</v>
      </c>
      <c r="P10" s="91">
        <v>121</v>
      </c>
      <c r="Q10" s="91">
        <v>301</v>
      </c>
      <c r="R10" s="19">
        <v>536</v>
      </c>
    </row>
    <row r="11" spans="1:18" s="15" customFormat="1" ht="12.75">
      <c r="A11" s="16" t="s">
        <v>6</v>
      </c>
      <c r="B11" s="17">
        <v>232</v>
      </c>
      <c r="C11" s="18">
        <v>21</v>
      </c>
      <c r="D11" s="19">
        <v>293</v>
      </c>
      <c r="E11" s="17">
        <v>174</v>
      </c>
      <c r="F11" s="64">
        <v>10</v>
      </c>
      <c r="G11" s="64">
        <v>4</v>
      </c>
      <c r="H11" s="64">
        <v>523</v>
      </c>
      <c r="I11" s="64">
        <v>361</v>
      </c>
      <c r="J11" s="64">
        <v>13</v>
      </c>
      <c r="K11" s="19">
        <v>16</v>
      </c>
      <c r="L11" s="17">
        <v>359</v>
      </c>
      <c r="M11" s="19">
        <v>86</v>
      </c>
      <c r="N11" s="96">
        <v>170</v>
      </c>
      <c r="O11" s="91">
        <v>388</v>
      </c>
      <c r="P11" s="91">
        <v>196</v>
      </c>
      <c r="Q11" s="91">
        <v>55</v>
      </c>
      <c r="R11" s="19">
        <v>189</v>
      </c>
    </row>
    <row r="12" spans="1:18" s="15" customFormat="1" ht="12.75">
      <c r="A12" s="16" t="s">
        <v>7</v>
      </c>
      <c r="B12" s="17">
        <v>310</v>
      </c>
      <c r="C12" s="18">
        <v>16</v>
      </c>
      <c r="D12" s="19">
        <v>334</v>
      </c>
      <c r="E12" s="17">
        <v>2624</v>
      </c>
      <c r="F12" s="64">
        <v>29</v>
      </c>
      <c r="G12" s="64">
        <v>13</v>
      </c>
      <c r="H12" s="64">
        <v>1756</v>
      </c>
      <c r="I12" s="64">
        <v>2085</v>
      </c>
      <c r="J12" s="64">
        <v>105</v>
      </c>
      <c r="K12" s="19">
        <v>32</v>
      </c>
      <c r="L12" s="17">
        <v>500</v>
      </c>
      <c r="M12" s="19">
        <v>97</v>
      </c>
      <c r="N12" s="96">
        <v>254</v>
      </c>
      <c r="O12" s="91">
        <v>1604</v>
      </c>
      <c r="P12" s="91">
        <v>548</v>
      </c>
      <c r="Q12" s="91">
        <v>1668</v>
      </c>
      <c r="R12" s="19">
        <v>2074</v>
      </c>
    </row>
    <row r="13" spans="1:18" s="15" customFormat="1" ht="12.75">
      <c r="A13" s="16" t="s">
        <v>8</v>
      </c>
      <c r="B13" s="17">
        <v>1063</v>
      </c>
      <c r="C13" s="18">
        <v>50</v>
      </c>
      <c r="D13" s="19">
        <v>1411</v>
      </c>
      <c r="E13" s="17">
        <v>368</v>
      </c>
      <c r="F13" s="64">
        <v>3</v>
      </c>
      <c r="G13" s="64">
        <v>4</v>
      </c>
      <c r="H13" s="64">
        <v>153</v>
      </c>
      <c r="I13" s="64">
        <v>605</v>
      </c>
      <c r="J13" s="64">
        <v>18</v>
      </c>
      <c r="K13" s="19">
        <v>11</v>
      </c>
      <c r="L13" s="17">
        <v>1992</v>
      </c>
      <c r="M13" s="19">
        <v>191</v>
      </c>
      <c r="N13" s="96">
        <v>136</v>
      </c>
      <c r="O13" s="91">
        <v>241</v>
      </c>
      <c r="P13" s="91">
        <v>91</v>
      </c>
      <c r="Q13" s="91">
        <v>157</v>
      </c>
      <c r="R13" s="19">
        <v>330</v>
      </c>
    </row>
    <row r="14" spans="1:18" s="15" customFormat="1" ht="12.75">
      <c r="A14" s="16" t="s">
        <v>9</v>
      </c>
      <c r="B14" s="17">
        <v>80</v>
      </c>
      <c r="C14" s="18">
        <v>6</v>
      </c>
      <c r="D14" s="19">
        <v>188</v>
      </c>
      <c r="E14" s="17">
        <v>267</v>
      </c>
      <c r="F14" s="64">
        <v>8</v>
      </c>
      <c r="G14" s="64">
        <v>8</v>
      </c>
      <c r="H14" s="64">
        <v>461</v>
      </c>
      <c r="I14" s="64">
        <v>574</v>
      </c>
      <c r="J14" s="64">
        <v>46</v>
      </c>
      <c r="K14" s="19">
        <v>44</v>
      </c>
      <c r="L14" s="17">
        <v>210</v>
      </c>
      <c r="M14" s="19">
        <v>29</v>
      </c>
      <c r="N14" s="96">
        <v>222</v>
      </c>
      <c r="O14" s="91">
        <v>443</v>
      </c>
      <c r="P14" s="91">
        <v>186</v>
      </c>
      <c r="Q14" s="91">
        <v>107</v>
      </c>
      <c r="R14" s="19">
        <v>244</v>
      </c>
    </row>
    <row r="15" spans="1:18" s="15" customFormat="1" ht="12.75">
      <c r="A15" s="16" t="s">
        <v>10</v>
      </c>
      <c r="B15" s="17">
        <v>827</v>
      </c>
      <c r="C15" s="18">
        <v>52</v>
      </c>
      <c r="D15" s="19">
        <v>1149</v>
      </c>
      <c r="E15" s="17">
        <v>1247</v>
      </c>
      <c r="F15" s="64">
        <v>51</v>
      </c>
      <c r="G15" s="64">
        <v>22</v>
      </c>
      <c r="H15" s="64">
        <v>3251</v>
      </c>
      <c r="I15" s="64">
        <v>3226</v>
      </c>
      <c r="J15" s="64">
        <v>230</v>
      </c>
      <c r="K15" s="19">
        <v>141</v>
      </c>
      <c r="L15" s="17">
        <v>1548</v>
      </c>
      <c r="M15" s="19">
        <v>192</v>
      </c>
      <c r="N15" s="96">
        <v>1079</v>
      </c>
      <c r="O15" s="91">
        <v>2525</v>
      </c>
      <c r="P15" s="91">
        <v>1039</v>
      </c>
      <c r="Q15" s="91">
        <v>925</v>
      </c>
      <c r="R15" s="19">
        <v>1524</v>
      </c>
    </row>
    <row r="16" spans="1:18" s="15" customFormat="1" ht="12.75">
      <c r="A16" s="16" t="s">
        <v>11</v>
      </c>
      <c r="B16" s="17">
        <v>1056</v>
      </c>
      <c r="C16" s="18">
        <v>28</v>
      </c>
      <c r="D16" s="19">
        <v>929</v>
      </c>
      <c r="E16" s="17">
        <v>4940</v>
      </c>
      <c r="F16" s="64">
        <v>30</v>
      </c>
      <c r="G16" s="64">
        <v>18</v>
      </c>
      <c r="H16" s="64">
        <v>3494</v>
      </c>
      <c r="I16" s="64">
        <v>3658</v>
      </c>
      <c r="J16" s="64">
        <v>157</v>
      </c>
      <c r="K16" s="19">
        <v>79</v>
      </c>
      <c r="L16" s="17">
        <v>1575</v>
      </c>
      <c r="M16" s="19">
        <v>224</v>
      </c>
      <c r="N16" s="96">
        <v>584</v>
      </c>
      <c r="O16" s="91">
        <v>4546</v>
      </c>
      <c r="P16" s="91">
        <v>882</v>
      </c>
      <c r="Q16" s="91">
        <v>1139</v>
      </c>
      <c r="R16" s="19">
        <v>4357</v>
      </c>
    </row>
    <row r="17" spans="1:18" s="15" customFormat="1" ht="12.75">
      <c r="A17" s="16" t="s">
        <v>12</v>
      </c>
      <c r="B17" s="17">
        <v>129</v>
      </c>
      <c r="C17" s="18">
        <v>9</v>
      </c>
      <c r="D17" s="19">
        <v>171</v>
      </c>
      <c r="E17" s="17">
        <v>311</v>
      </c>
      <c r="F17" s="64">
        <v>21</v>
      </c>
      <c r="G17" s="64">
        <v>10</v>
      </c>
      <c r="H17" s="64">
        <v>833</v>
      </c>
      <c r="I17" s="64">
        <v>768</v>
      </c>
      <c r="J17" s="64">
        <v>47</v>
      </c>
      <c r="K17" s="19">
        <v>44</v>
      </c>
      <c r="L17" s="17">
        <v>223</v>
      </c>
      <c r="M17" s="19">
        <v>45</v>
      </c>
      <c r="N17" s="96">
        <v>222</v>
      </c>
      <c r="O17" s="91">
        <v>618</v>
      </c>
      <c r="P17" s="91">
        <v>272</v>
      </c>
      <c r="Q17" s="91">
        <v>170</v>
      </c>
      <c r="R17" s="19">
        <v>474</v>
      </c>
    </row>
    <row r="18" spans="1:18" s="15" customFormat="1" ht="12.75">
      <c r="A18" s="16" t="s">
        <v>13</v>
      </c>
      <c r="B18" s="17">
        <v>24</v>
      </c>
      <c r="C18" s="18">
        <v>3</v>
      </c>
      <c r="D18" s="19">
        <v>13</v>
      </c>
      <c r="E18" s="17">
        <v>180</v>
      </c>
      <c r="F18" s="64">
        <v>8</v>
      </c>
      <c r="G18" s="64">
        <v>1</v>
      </c>
      <c r="H18" s="64">
        <v>144</v>
      </c>
      <c r="I18" s="64">
        <v>344</v>
      </c>
      <c r="J18" s="64">
        <v>19</v>
      </c>
      <c r="K18" s="19">
        <v>3</v>
      </c>
      <c r="L18" s="17">
        <v>25</v>
      </c>
      <c r="M18" s="19">
        <v>8</v>
      </c>
      <c r="N18" s="96">
        <v>44</v>
      </c>
      <c r="O18" s="91">
        <v>154</v>
      </c>
      <c r="P18" s="91">
        <v>84</v>
      </c>
      <c r="Q18" s="91">
        <v>146</v>
      </c>
      <c r="R18" s="19">
        <v>187</v>
      </c>
    </row>
    <row r="19" spans="1:18" s="20" customFormat="1" ht="12.75">
      <c r="A19" s="16" t="s">
        <v>14</v>
      </c>
      <c r="B19" s="17">
        <v>1</v>
      </c>
      <c r="C19" s="18">
        <v>1</v>
      </c>
      <c r="D19" s="19">
        <v>16</v>
      </c>
      <c r="E19" s="17">
        <v>50</v>
      </c>
      <c r="F19" s="64">
        <v>2</v>
      </c>
      <c r="G19" s="64">
        <v>1</v>
      </c>
      <c r="H19" s="64">
        <v>48</v>
      </c>
      <c r="I19" s="64">
        <v>101</v>
      </c>
      <c r="J19" s="64">
        <v>10</v>
      </c>
      <c r="K19" s="19">
        <v>10</v>
      </c>
      <c r="L19" s="17">
        <v>16</v>
      </c>
      <c r="M19" s="19">
        <v>1</v>
      </c>
      <c r="N19" s="96">
        <v>22</v>
      </c>
      <c r="O19" s="91">
        <v>52</v>
      </c>
      <c r="P19" s="91">
        <v>35</v>
      </c>
      <c r="Q19" s="91">
        <v>21</v>
      </c>
      <c r="R19" s="19">
        <v>53</v>
      </c>
    </row>
    <row r="20" spans="1:18" s="20" customFormat="1" ht="12.75">
      <c r="A20" s="16" t="s">
        <v>15</v>
      </c>
      <c r="B20" s="17">
        <v>1670</v>
      </c>
      <c r="C20" s="18">
        <v>82</v>
      </c>
      <c r="D20" s="19">
        <v>3363</v>
      </c>
      <c r="E20" s="17">
        <v>4452</v>
      </c>
      <c r="F20" s="64">
        <v>77</v>
      </c>
      <c r="G20" s="64">
        <v>46</v>
      </c>
      <c r="H20" s="64">
        <v>8559</v>
      </c>
      <c r="I20" s="64">
        <v>7182</v>
      </c>
      <c r="J20" s="64">
        <v>362</v>
      </c>
      <c r="K20" s="19">
        <v>392</v>
      </c>
      <c r="L20" s="17">
        <v>4137</v>
      </c>
      <c r="M20" s="19">
        <v>632</v>
      </c>
      <c r="N20" s="96">
        <v>3605</v>
      </c>
      <c r="O20" s="91">
        <v>5785</v>
      </c>
      <c r="P20" s="91">
        <v>3178</v>
      </c>
      <c r="Q20" s="91">
        <v>1859</v>
      </c>
      <c r="R20" s="19">
        <v>4568</v>
      </c>
    </row>
    <row r="21" spans="1:18" s="20" customFormat="1" ht="12.75">
      <c r="A21" s="16" t="s">
        <v>16</v>
      </c>
      <c r="B21" s="17">
        <v>30</v>
      </c>
      <c r="C21" s="18">
        <v>3</v>
      </c>
      <c r="D21" s="19">
        <v>21</v>
      </c>
      <c r="E21" s="17">
        <v>412</v>
      </c>
      <c r="F21" s="64">
        <v>4</v>
      </c>
      <c r="G21" s="64">
        <v>8</v>
      </c>
      <c r="H21" s="64">
        <v>259</v>
      </c>
      <c r="I21" s="64">
        <v>483</v>
      </c>
      <c r="J21" s="64">
        <v>34</v>
      </c>
      <c r="K21" s="19">
        <v>10</v>
      </c>
      <c r="L21" s="17">
        <v>41</v>
      </c>
      <c r="M21" s="19">
        <v>10</v>
      </c>
      <c r="N21" s="96">
        <v>78</v>
      </c>
      <c r="O21" s="91">
        <v>219</v>
      </c>
      <c r="P21" s="91">
        <v>71</v>
      </c>
      <c r="Q21" s="91">
        <v>298</v>
      </c>
      <c r="R21" s="19">
        <v>441</v>
      </c>
    </row>
    <row r="22" spans="1:18" s="20" customFormat="1" ht="12.75">
      <c r="A22" s="16" t="s">
        <v>17</v>
      </c>
      <c r="B22" s="17">
        <v>77</v>
      </c>
      <c r="C22" s="18">
        <v>5</v>
      </c>
      <c r="D22" s="19">
        <v>77</v>
      </c>
      <c r="E22" s="17">
        <v>1383</v>
      </c>
      <c r="F22" s="64">
        <v>13</v>
      </c>
      <c r="G22" s="64">
        <v>18</v>
      </c>
      <c r="H22" s="64">
        <v>727</v>
      </c>
      <c r="I22" s="64">
        <v>1345</v>
      </c>
      <c r="J22" s="64">
        <v>65</v>
      </c>
      <c r="K22" s="19">
        <v>32</v>
      </c>
      <c r="L22" s="17">
        <v>118</v>
      </c>
      <c r="M22" s="19">
        <v>22</v>
      </c>
      <c r="N22" s="96">
        <v>232</v>
      </c>
      <c r="O22" s="91">
        <v>576</v>
      </c>
      <c r="P22" s="91">
        <v>302</v>
      </c>
      <c r="Q22" s="91">
        <v>523</v>
      </c>
      <c r="R22" s="19">
        <v>1697</v>
      </c>
    </row>
    <row r="23" spans="1:18" s="20" customFormat="1" ht="12.75">
      <c r="A23" s="16" t="s">
        <v>18</v>
      </c>
      <c r="B23" s="17">
        <v>4</v>
      </c>
      <c r="C23" s="18">
        <v>0</v>
      </c>
      <c r="D23" s="19">
        <v>9</v>
      </c>
      <c r="E23" s="17">
        <v>46</v>
      </c>
      <c r="F23" s="64">
        <v>1</v>
      </c>
      <c r="G23" s="64">
        <v>1</v>
      </c>
      <c r="H23" s="64">
        <v>47</v>
      </c>
      <c r="I23" s="64">
        <v>99</v>
      </c>
      <c r="J23" s="64">
        <v>7</v>
      </c>
      <c r="K23" s="19">
        <v>3</v>
      </c>
      <c r="L23" s="17">
        <v>8</v>
      </c>
      <c r="M23" s="19">
        <v>2</v>
      </c>
      <c r="N23" s="96">
        <v>12</v>
      </c>
      <c r="O23" s="91">
        <v>48</v>
      </c>
      <c r="P23" s="91">
        <v>21</v>
      </c>
      <c r="Q23" s="91">
        <v>32</v>
      </c>
      <c r="R23" s="19">
        <v>68</v>
      </c>
    </row>
    <row r="24" spans="1:18" s="20" customFormat="1" ht="12.75">
      <c r="A24" s="16" t="s">
        <v>19</v>
      </c>
      <c r="B24" s="17">
        <v>193</v>
      </c>
      <c r="C24" s="18">
        <v>8</v>
      </c>
      <c r="D24" s="19">
        <v>147</v>
      </c>
      <c r="E24" s="17">
        <v>206</v>
      </c>
      <c r="F24" s="64">
        <v>4</v>
      </c>
      <c r="G24" s="64">
        <v>3</v>
      </c>
      <c r="H24" s="64">
        <v>385</v>
      </c>
      <c r="I24" s="64">
        <v>414</v>
      </c>
      <c r="J24" s="64">
        <v>19</v>
      </c>
      <c r="K24" s="19">
        <v>22</v>
      </c>
      <c r="L24" s="17">
        <v>250</v>
      </c>
      <c r="M24" s="19">
        <v>53</v>
      </c>
      <c r="N24" s="96">
        <v>191</v>
      </c>
      <c r="O24" s="91">
        <v>369</v>
      </c>
      <c r="P24" s="91">
        <v>85</v>
      </c>
      <c r="Q24" s="91">
        <v>91</v>
      </c>
      <c r="R24" s="19">
        <v>210</v>
      </c>
    </row>
    <row r="25" spans="1:18" s="20" customFormat="1" ht="12.75">
      <c r="A25" s="16" t="s">
        <v>20</v>
      </c>
      <c r="B25" s="17">
        <v>46</v>
      </c>
      <c r="C25" s="18">
        <v>3</v>
      </c>
      <c r="D25" s="19">
        <v>67</v>
      </c>
      <c r="E25" s="17">
        <v>334</v>
      </c>
      <c r="F25" s="64">
        <v>7</v>
      </c>
      <c r="G25" s="64">
        <v>4</v>
      </c>
      <c r="H25" s="64">
        <v>327</v>
      </c>
      <c r="I25" s="64">
        <v>494</v>
      </c>
      <c r="J25" s="64">
        <v>32</v>
      </c>
      <c r="K25" s="19">
        <v>19</v>
      </c>
      <c r="L25" s="17">
        <v>89</v>
      </c>
      <c r="M25" s="19">
        <v>12</v>
      </c>
      <c r="N25" s="96">
        <v>72</v>
      </c>
      <c r="O25" s="91">
        <v>359</v>
      </c>
      <c r="P25" s="91">
        <v>123</v>
      </c>
      <c r="Q25" s="91">
        <v>175</v>
      </c>
      <c r="R25" s="19">
        <v>333</v>
      </c>
    </row>
    <row r="26" spans="1:18" s="20" customFormat="1" ht="12.75">
      <c r="A26" s="16" t="s">
        <v>21</v>
      </c>
      <c r="B26" s="17">
        <v>206</v>
      </c>
      <c r="C26" s="18">
        <v>8</v>
      </c>
      <c r="D26" s="19">
        <v>339</v>
      </c>
      <c r="E26" s="17">
        <v>585</v>
      </c>
      <c r="F26" s="64">
        <v>24</v>
      </c>
      <c r="G26" s="64">
        <v>8</v>
      </c>
      <c r="H26" s="64">
        <v>740</v>
      </c>
      <c r="I26" s="64">
        <v>1074</v>
      </c>
      <c r="J26" s="64">
        <v>112</v>
      </c>
      <c r="K26" s="19">
        <v>50</v>
      </c>
      <c r="L26" s="17">
        <v>442</v>
      </c>
      <c r="M26" s="19">
        <v>64</v>
      </c>
      <c r="N26" s="96">
        <v>396</v>
      </c>
      <c r="O26" s="91">
        <v>624</v>
      </c>
      <c r="P26" s="91">
        <v>347</v>
      </c>
      <c r="Q26" s="91">
        <v>305</v>
      </c>
      <c r="R26" s="19">
        <v>686</v>
      </c>
    </row>
    <row r="27" spans="1:18" s="20" customFormat="1" ht="12.75">
      <c r="A27" s="16" t="s">
        <v>22</v>
      </c>
      <c r="B27" s="17">
        <v>24</v>
      </c>
      <c r="C27" s="18">
        <v>2</v>
      </c>
      <c r="D27" s="19">
        <v>34</v>
      </c>
      <c r="E27" s="17">
        <v>547</v>
      </c>
      <c r="F27" s="64">
        <v>11</v>
      </c>
      <c r="G27" s="64">
        <v>9</v>
      </c>
      <c r="H27" s="64">
        <v>361</v>
      </c>
      <c r="I27" s="64">
        <v>408</v>
      </c>
      <c r="J27" s="64">
        <v>28</v>
      </c>
      <c r="K27" s="19">
        <v>15</v>
      </c>
      <c r="L27" s="17">
        <v>46</v>
      </c>
      <c r="M27" s="19">
        <v>12</v>
      </c>
      <c r="N27" s="96">
        <v>97</v>
      </c>
      <c r="O27" s="91">
        <v>312</v>
      </c>
      <c r="P27" s="91">
        <v>162</v>
      </c>
      <c r="Q27" s="91">
        <v>215</v>
      </c>
      <c r="R27" s="19">
        <v>476</v>
      </c>
    </row>
    <row r="28" spans="1:18" s="20" customFormat="1" ht="12.75">
      <c r="A28" s="16" t="s">
        <v>23</v>
      </c>
      <c r="B28" s="17">
        <v>78</v>
      </c>
      <c r="C28" s="18">
        <v>5</v>
      </c>
      <c r="D28" s="19">
        <v>57</v>
      </c>
      <c r="E28" s="17">
        <v>947</v>
      </c>
      <c r="F28" s="64">
        <v>22</v>
      </c>
      <c r="G28" s="64">
        <v>11</v>
      </c>
      <c r="H28" s="64">
        <v>724</v>
      </c>
      <c r="I28" s="64">
        <v>1098</v>
      </c>
      <c r="J28" s="64">
        <v>52</v>
      </c>
      <c r="K28" s="19">
        <v>25</v>
      </c>
      <c r="L28" s="17">
        <v>118</v>
      </c>
      <c r="M28" s="19">
        <v>19</v>
      </c>
      <c r="N28" s="96">
        <v>173</v>
      </c>
      <c r="O28" s="91">
        <v>651</v>
      </c>
      <c r="P28" s="91">
        <v>237</v>
      </c>
      <c r="Q28" s="91">
        <v>474</v>
      </c>
      <c r="R28" s="19">
        <v>1168</v>
      </c>
    </row>
    <row r="29" spans="1:18" s="20" customFormat="1" ht="12.75">
      <c r="A29" s="16" t="s">
        <v>24</v>
      </c>
      <c r="B29" s="17">
        <v>126</v>
      </c>
      <c r="C29" s="18">
        <v>21</v>
      </c>
      <c r="D29" s="19">
        <v>337</v>
      </c>
      <c r="E29" s="17">
        <v>381</v>
      </c>
      <c r="F29" s="64">
        <v>5</v>
      </c>
      <c r="G29" s="64">
        <v>7</v>
      </c>
      <c r="H29" s="64">
        <v>1001</v>
      </c>
      <c r="I29" s="64">
        <v>1709</v>
      </c>
      <c r="J29" s="64">
        <v>45</v>
      </c>
      <c r="K29" s="19">
        <v>63</v>
      </c>
      <c r="L29" s="17">
        <v>396</v>
      </c>
      <c r="M29" s="19">
        <v>53</v>
      </c>
      <c r="N29" s="96">
        <v>556</v>
      </c>
      <c r="O29" s="91">
        <v>810</v>
      </c>
      <c r="P29" s="91">
        <v>399</v>
      </c>
      <c r="Q29" s="91">
        <v>258</v>
      </c>
      <c r="R29" s="19">
        <v>932</v>
      </c>
    </row>
    <row r="30" spans="1:18" s="20" customFormat="1" ht="12.75">
      <c r="A30" s="16" t="s">
        <v>25</v>
      </c>
      <c r="B30" s="17">
        <v>155</v>
      </c>
      <c r="C30" s="18">
        <v>4</v>
      </c>
      <c r="D30" s="19">
        <v>142</v>
      </c>
      <c r="E30" s="17">
        <v>558</v>
      </c>
      <c r="F30" s="64">
        <v>11</v>
      </c>
      <c r="G30" s="64">
        <v>4</v>
      </c>
      <c r="H30" s="64">
        <v>477</v>
      </c>
      <c r="I30" s="64">
        <v>989</v>
      </c>
      <c r="J30" s="64">
        <v>52</v>
      </c>
      <c r="K30" s="19">
        <v>46</v>
      </c>
      <c r="L30" s="17">
        <v>234</v>
      </c>
      <c r="M30" s="19">
        <v>53</v>
      </c>
      <c r="N30" s="96">
        <v>202</v>
      </c>
      <c r="O30" s="91">
        <v>526</v>
      </c>
      <c r="P30" s="91">
        <v>274</v>
      </c>
      <c r="Q30" s="91">
        <v>208</v>
      </c>
      <c r="R30" s="19">
        <v>692</v>
      </c>
    </row>
    <row r="31" spans="1:18" s="20" customFormat="1" ht="12.75">
      <c r="A31" s="16" t="s">
        <v>26</v>
      </c>
      <c r="B31" s="17">
        <v>225</v>
      </c>
      <c r="C31" s="18">
        <v>12</v>
      </c>
      <c r="D31" s="19">
        <v>187</v>
      </c>
      <c r="E31" s="17">
        <v>568</v>
      </c>
      <c r="F31" s="64">
        <v>18</v>
      </c>
      <c r="G31" s="64">
        <v>22</v>
      </c>
      <c r="H31" s="64">
        <v>1240</v>
      </c>
      <c r="I31" s="64">
        <v>952</v>
      </c>
      <c r="J31" s="64">
        <v>53</v>
      </c>
      <c r="K31" s="19">
        <v>84</v>
      </c>
      <c r="L31" s="17">
        <v>312</v>
      </c>
      <c r="M31" s="19">
        <v>64</v>
      </c>
      <c r="N31" s="96">
        <v>448</v>
      </c>
      <c r="O31" s="91">
        <v>1056</v>
      </c>
      <c r="P31" s="91">
        <v>352</v>
      </c>
      <c r="Q31" s="91">
        <v>241</v>
      </c>
      <c r="R31" s="19">
        <v>521</v>
      </c>
    </row>
    <row r="32" spans="1:18" s="20" customFormat="1" ht="12.75">
      <c r="A32" s="16" t="s">
        <v>27</v>
      </c>
      <c r="B32" s="17">
        <v>114</v>
      </c>
      <c r="C32" s="18">
        <v>3</v>
      </c>
      <c r="D32" s="19">
        <v>83</v>
      </c>
      <c r="E32" s="17">
        <v>1743</v>
      </c>
      <c r="F32" s="64">
        <v>21</v>
      </c>
      <c r="G32" s="64">
        <v>7</v>
      </c>
      <c r="H32" s="64">
        <v>1556</v>
      </c>
      <c r="I32" s="64">
        <v>1403</v>
      </c>
      <c r="J32" s="64">
        <v>71</v>
      </c>
      <c r="K32" s="19">
        <v>31</v>
      </c>
      <c r="L32" s="17">
        <v>163</v>
      </c>
      <c r="M32" s="19">
        <v>20</v>
      </c>
      <c r="N32" s="96">
        <v>215</v>
      </c>
      <c r="O32" s="91">
        <v>1374</v>
      </c>
      <c r="P32" s="91">
        <v>391</v>
      </c>
      <c r="Q32" s="91">
        <v>687</v>
      </c>
      <c r="R32" s="19">
        <v>1728</v>
      </c>
    </row>
    <row r="33" spans="1:18" s="20" customFormat="1" ht="12.75">
      <c r="A33" s="16" t="s">
        <v>28</v>
      </c>
      <c r="B33" s="17">
        <v>127</v>
      </c>
      <c r="C33" s="18">
        <v>7</v>
      </c>
      <c r="D33" s="19">
        <v>131</v>
      </c>
      <c r="E33" s="17">
        <v>656</v>
      </c>
      <c r="F33" s="64">
        <v>14</v>
      </c>
      <c r="G33" s="64">
        <v>7</v>
      </c>
      <c r="H33" s="64">
        <v>502</v>
      </c>
      <c r="I33" s="64">
        <v>1056</v>
      </c>
      <c r="J33" s="64">
        <v>41</v>
      </c>
      <c r="K33" s="19">
        <v>63</v>
      </c>
      <c r="L33" s="17">
        <v>198</v>
      </c>
      <c r="M33" s="19">
        <v>51</v>
      </c>
      <c r="N33" s="96">
        <v>289</v>
      </c>
      <c r="O33" s="91">
        <v>516</v>
      </c>
      <c r="P33" s="91">
        <v>393</v>
      </c>
      <c r="Q33" s="91">
        <v>286</v>
      </c>
      <c r="R33" s="19">
        <v>635</v>
      </c>
    </row>
    <row r="34" spans="1:18" s="20" customFormat="1" ht="12.75">
      <c r="A34" s="16" t="s">
        <v>29</v>
      </c>
      <c r="B34" s="17">
        <v>2583</v>
      </c>
      <c r="C34" s="18">
        <v>69</v>
      </c>
      <c r="D34" s="19">
        <v>2480</v>
      </c>
      <c r="E34" s="17">
        <v>2897</v>
      </c>
      <c r="F34" s="64">
        <v>80</v>
      </c>
      <c r="G34" s="64">
        <v>45</v>
      </c>
      <c r="H34" s="64">
        <v>7157</v>
      </c>
      <c r="I34" s="64">
        <v>5916</v>
      </c>
      <c r="J34" s="64">
        <v>276</v>
      </c>
      <c r="K34" s="19">
        <v>271</v>
      </c>
      <c r="L34" s="17">
        <v>4186</v>
      </c>
      <c r="M34" s="19">
        <v>554</v>
      </c>
      <c r="N34" s="96">
        <v>1361</v>
      </c>
      <c r="O34" s="91">
        <v>5031</v>
      </c>
      <c r="P34" s="91">
        <v>5965</v>
      </c>
      <c r="Q34" s="91">
        <v>939</v>
      </c>
      <c r="R34" s="19">
        <v>2465</v>
      </c>
    </row>
    <row r="35" spans="1:18" s="20" customFormat="1" ht="12.75">
      <c r="A35" s="16" t="s">
        <v>30</v>
      </c>
      <c r="B35" s="17">
        <v>646</v>
      </c>
      <c r="C35" s="18">
        <v>24</v>
      </c>
      <c r="D35" s="19">
        <v>2158</v>
      </c>
      <c r="E35" s="17">
        <v>495</v>
      </c>
      <c r="F35" s="64">
        <v>27</v>
      </c>
      <c r="G35" s="64">
        <v>17</v>
      </c>
      <c r="H35" s="64">
        <v>1213</v>
      </c>
      <c r="I35" s="64">
        <v>1387</v>
      </c>
      <c r="J35" s="64">
        <v>76</v>
      </c>
      <c r="K35" s="19">
        <v>45</v>
      </c>
      <c r="L35" s="17">
        <v>2196</v>
      </c>
      <c r="M35" s="19">
        <v>237</v>
      </c>
      <c r="N35" s="96">
        <v>941</v>
      </c>
      <c r="O35" s="91">
        <v>969</v>
      </c>
      <c r="P35" s="91">
        <v>316</v>
      </c>
      <c r="Q35" s="91">
        <v>224</v>
      </c>
      <c r="R35" s="19">
        <v>513</v>
      </c>
    </row>
    <row r="36" spans="1:18" s="20" customFormat="1" ht="12.75">
      <c r="A36" s="16" t="s">
        <v>31</v>
      </c>
      <c r="B36" s="17">
        <v>84</v>
      </c>
      <c r="C36" s="18">
        <v>3</v>
      </c>
      <c r="D36" s="19">
        <v>85</v>
      </c>
      <c r="E36" s="17">
        <v>396</v>
      </c>
      <c r="F36" s="64">
        <v>9</v>
      </c>
      <c r="G36" s="64">
        <v>4</v>
      </c>
      <c r="H36" s="64">
        <v>289</v>
      </c>
      <c r="I36" s="64">
        <v>571</v>
      </c>
      <c r="J36" s="64">
        <v>32</v>
      </c>
      <c r="K36" s="19">
        <v>25</v>
      </c>
      <c r="L36" s="17">
        <v>131</v>
      </c>
      <c r="M36" s="19">
        <v>24</v>
      </c>
      <c r="N36" s="96">
        <v>95</v>
      </c>
      <c r="O36" s="91">
        <v>349</v>
      </c>
      <c r="P36" s="91">
        <v>108</v>
      </c>
      <c r="Q36" s="91">
        <v>192</v>
      </c>
      <c r="R36" s="19">
        <v>453</v>
      </c>
    </row>
    <row r="37" spans="1:18" s="20" customFormat="1" ht="12.75">
      <c r="A37" s="16" t="s">
        <v>32</v>
      </c>
      <c r="B37" s="17">
        <v>70</v>
      </c>
      <c r="C37" s="18">
        <v>1</v>
      </c>
      <c r="D37" s="19">
        <v>52</v>
      </c>
      <c r="E37" s="17">
        <v>142</v>
      </c>
      <c r="F37" s="64">
        <v>3</v>
      </c>
      <c r="G37" s="64">
        <v>1</v>
      </c>
      <c r="H37" s="64">
        <v>195</v>
      </c>
      <c r="I37" s="64">
        <v>269</v>
      </c>
      <c r="J37" s="64">
        <v>8</v>
      </c>
      <c r="K37" s="19">
        <v>18</v>
      </c>
      <c r="L37" s="17">
        <v>80</v>
      </c>
      <c r="M37" s="19">
        <v>23</v>
      </c>
      <c r="N37" s="96">
        <v>108</v>
      </c>
      <c r="O37" s="91">
        <v>174</v>
      </c>
      <c r="P37" s="91">
        <v>76</v>
      </c>
      <c r="Q37" s="91">
        <v>56</v>
      </c>
      <c r="R37" s="19">
        <v>160</v>
      </c>
    </row>
    <row r="38" spans="1:18" s="20" customFormat="1" ht="12.75">
      <c r="A38" s="16" t="s">
        <v>33</v>
      </c>
      <c r="B38" s="17">
        <v>33</v>
      </c>
      <c r="C38" s="18">
        <v>2</v>
      </c>
      <c r="D38" s="19">
        <v>49</v>
      </c>
      <c r="E38" s="17">
        <v>228</v>
      </c>
      <c r="F38" s="64">
        <v>6</v>
      </c>
      <c r="G38" s="64">
        <v>5</v>
      </c>
      <c r="H38" s="64">
        <v>126</v>
      </c>
      <c r="I38" s="64">
        <v>306</v>
      </c>
      <c r="J38" s="64">
        <v>31</v>
      </c>
      <c r="K38" s="19">
        <v>19</v>
      </c>
      <c r="L38" s="17">
        <v>70</v>
      </c>
      <c r="M38" s="19">
        <v>6</v>
      </c>
      <c r="N38" s="96">
        <v>59</v>
      </c>
      <c r="O38" s="91">
        <v>150</v>
      </c>
      <c r="P38" s="91">
        <v>97</v>
      </c>
      <c r="Q38" s="91">
        <v>75</v>
      </c>
      <c r="R38" s="19">
        <v>245</v>
      </c>
    </row>
    <row r="39" spans="1:18" s="20" customFormat="1" ht="12.75">
      <c r="A39" s="16" t="s">
        <v>34</v>
      </c>
      <c r="B39" s="17">
        <v>100</v>
      </c>
      <c r="C39" s="18">
        <v>9</v>
      </c>
      <c r="D39" s="19">
        <v>51</v>
      </c>
      <c r="E39" s="17">
        <v>1726</v>
      </c>
      <c r="F39" s="64">
        <v>14</v>
      </c>
      <c r="G39" s="64">
        <v>7</v>
      </c>
      <c r="H39" s="64">
        <v>1322</v>
      </c>
      <c r="I39" s="64">
        <v>1283</v>
      </c>
      <c r="J39" s="64">
        <v>72</v>
      </c>
      <c r="K39" s="19">
        <v>20</v>
      </c>
      <c r="L39" s="17">
        <v>133</v>
      </c>
      <c r="M39" s="19">
        <v>25</v>
      </c>
      <c r="N39" s="96">
        <v>170</v>
      </c>
      <c r="O39" s="91">
        <v>1085</v>
      </c>
      <c r="P39" s="91">
        <v>372</v>
      </c>
      <c r="Q39" s="91">
        <v>656</v>
      </c>
      <c r="R39" s="19">
        <v>2049</v>
      </c>
    </row>
    <row r="40" spans="1:18" s="20" customFormat="1" ht="12.75">
      <c r="A40" s="16" t="s">
        <v>35</v>
      </c>
      <c r="B40" s="17">
        <v>102</v>
      </c>
      <c r="C40" s="18">
        <v>3</v>
      </c>
      <c r="D40" s="19">
        <v>102</v>
      </c>
      <c r="E40" s="17">
        <v>667</v>
      </c>
      <c r="F40" s="64">
        <v>9</v>
      </c>
      <c r="G40" s="64">
        <v>10</v>
      </c>
      <c r="H40" s="64">
        <v>464</v>
      </c>
      <c r="I40" s="64">
        <v>964</v>
      </c>
      <c r="J40" s="64">
        <v>42</v>
      </c>
      <c r="K40" s="19">
        <v>26</v>
      </c>
      <c r="L40" s="17">
        <v>159</v>
      </c>
      <c r="M40" s="19">
        <v>36</v>
      </c>
      <c r="N40" s="96">
        <v>241</v>
      </c>
      <c r="O40" s="91">
        <v>443</v>
      </c>
      <c r="P40" s="91">
        <v>262</v>
      </c>
      <c r="Q40" s="91">
        <v>290</v>
      </c>
      <c r="R40" s="19">
        <v>828</v>
      </c>
    </row>
    <row r="41" spans="1:18" s="20" customFormat="1" ht="12.75">
      <c r="A41" s="16" t="s">
        <v>36</v>
      </c>
      <c r="B41" s="17">
        <v>1019</v>
      </c>
      <c r="C41" s="18">
        <v>24</v>
      </c>
      <c r="D41" s="19">
        <v>608</v>
      </c>
      <c r="E41" s="17">
        <v>609</v>
      </c>
      <c r="F41" s="64">
        <v>17</v>
      </c>
      <c r="G41" s="64">
        <v>15</v>
      </c>
      <c r="H41" s="64">
        <v>1006</v>
      </c>
      <c r="I41" s="64">
        <v>1389</v>
      </c>
      <c r="J41" s="64">
        <v>46</v>
      </c>
      <c r="K41" s="19">
        <v>53</v>
      </c>
      <c r="L41" s="17">
        <v>1229</v>
      </c>
      <c r="M41" s="19">
        <v>266</v>
      </c>
      <c r="N41" s="96">
        <v>592</v>
      </c>
      <c r="O41" s="91">
        <v>909</v>
      </c>
      <c r="P41" s="91">
        <v>294</v>
      </c>
      <c r="Q41" s="91">
        <v>279</v>
      </c>
      <c r="R41" s="19">
        <v>816</v>
      </c>
    </row>
    <row r="42" spans="1:18" s="20" customFormat="1" ht="12.75">
      <c r="A42" s="16" t="s">
        <v>37</v>
      </c>
      <c r="B42" s="17">
        <v>17</v>
      </c>
      <c r="C42" s="18">
        <v>2</v>
      </c>
      <c r="D42" s="19">
        <v>11</v>
      </c>
      <c r="E42" s="17">
        <v>328</v>
      </c>
      <c r="F42" s="64">
        <v>7</v>
      </c>
      <c r="G42" s="64">
        <v>7</v>
      </c>
      <c r="H42" s="64">
        <v>286</v>
      </c>
      <c r="I42" s="64">
        <v>379</v>
      </c>
      <c r="J42" s="64">
        <v>37</v>
      </c>
      <c r="K42" s="19">
        <v>11</v>
      </c>
      <c r="L42" s="17">
        <v>20</v>
      </c>
      <c r="M42" s="19">
        <v>7</v>
      </c>
      <c r="N42" s="96">
        <v>50</v>
      </c>
      <c r="O42" s="91">
        <v>231</v>
      </c>
      <c r="P42" s="91">
        <v>97</v>
      </c>
      <c r="Q42" s="91">
        <v>238</v>
      </c>
      <c r="R42" s="19">
        <v>331</v>
      </c>
    </row>
    <row r="43" spans="1:18" s="20" customFormat="1" ht="12.75">
      <c r="A43" s="16" t="s">
        <v>38</v>
      </c>
      <c r="B43" s="17">
        <v>79</v>
      </c>
      <c r="C43" s="18">
        <v>7</v>
      </c>
      <c r="D43" s="19">
        <v>112</v>
      </c>
      <c r="E43" s="17">
        <v>240</v>
      </c>
      <c r="F43" s="64">
        <v>12</v>
      </c>
      <c r="G43" s="64">
        <v>4</v>
      </c>
      <c r="H43" s="64">
        <v>646</v>
      </c>
      <c r="I43" s="64">
        <v>679</v>
      </c>
      <c r="J43" s="64">
        <v>35</v>
      </c>
      <c r="K43" s="19">
        <v>20</v>
      </c>
      <c r="L43" s="17">
        <v>149</v>
      </c>
      <c r="M43" s="19">
        <v>27</v>
      </c>
      <c r="N43" s="96">
        <v>278</v>
      </c>
      <c r="O43" s="91">
        <v>379</v>
      </c>
      <c r="P43" s="91">
        <v>221</v>
      </c>
      <c r="Q43" s="91">
        <v>163</v>
      </c>
      <c r="R43" s="19">
        <v>400</v>
      </c>
    </row>
    <row r="44" spans="1:18" s="20" customFormat="1" ht="12.75">
      <c r="A44" s="16" t="s">
        <v>39</v>
      </c>
      <c r="B44" s="17">
        <v>160</v>
      </c>
      <c r="C44" s="18">
        <v>13</v>
      </c>
      <c r="D44" s="19">
        <v>295</v>
      </c>
      <c r="E44" s="17">
        <v>548</v>
      </c>
      <c r="F44" s="64">
        <v>16</v>
      </c>
      <c r="G44" s="64">
        <v>11</v>
      </c>
      <c r="H44" s="64">
        <v>1054</v>
      </c>
      <c r="I44" s="64">
        <v>1438</v>
      </c>
      <c r="J44" s="64">
        <v>67</v>
      </c>
      <c r="K44" s="19">
        <v>49</v>
      </c>
      <c r="L44" s="17">
        <v>362</v>
      </c>
      <c r="M44" s="19">
        <v>73</v>
      </c>
      <c r="N44" s="96">
        <v>537</v>
      </c>
      <c r="O44" s="91">
        <v>707</v>
      </c>
      <c r="P44" s="91">
        <v>432</v>
      </c>
      <c r="Q44" s="91">
        <v>393</v>
      </c>
      <c r="R44" s="19">
        <v>804</v>
      </c>
    </row>
    <row r="45" spans="1:18" s="20" customFormat="1" ht="12.75">
      <c r="A45" s="16" t="s">
        <v>40</v>
      </c>
      <c r="B45" s="17">
        <v>111</v>
      </c>
      <c r="C45" s="18">
        <v>2</v>
      </c>
      <c r="D45" s="19">
        <v>73</v>
      </c>
      <c r="E45" s="17">
        <v>312</v>
      </c>
      <c r="F45" s="64">
        <v>4</v>
      </c>
      <c r="G45" s="64">
        <v>1</v>
      </c>
      <c r="H45" s="64">
        <v>178</v>
      </c>
      <c r="I45" s="64">
        <v>270</v>
      </c>
      <c r="J45" s="64">
        <v>21</v>
      </c>
      <c r="K45" s="19">
        <v>8</v>
      </c>
      <c r="L45" s="17">
        <v>128</v>
      </c>
      <c r="M45" s="19">
        <v>39</v>
      </c>
      <c r="N45" s="96">
        <v>36</v>
      </c>
      <c r="O45" s="91">
        <v>90</v>
      </c>
      <c r="P45" s="91">
        <v>63</v>
      </c>
      <c r="Q45" s="91">
        <v>433</v>
      </c>
      <c r="R45" s="19">
        <v>144</v>
      </c>
    </row>
    <row r="46" spans="1:18" s="20" customFormat="1" ht="12.75">
      <c r="A46" s="16" t="s">
        <v>41</v>
      </c>
      <c r="B46" s="17">
        <v>571</v>
      </c>
      <c r="C46" s="18">
        <v>24</v>
      </c>
      <c r="D46" s="19">
        <v>227</v>
      </c>
      <c r="E46" s="17">
        <v>219</v>
      </c>
      <c r="F46" s="64">
        <v>10</v>
      </c>
      <c r="G46" s="64">
        <v>7</v>
      </c>
      <c r="H46" s="64">
        <v>317</v>
      </c>
      <c r="I46" s="64">
        <v>329</v>
      </c>
      <c r="J46" s="64">
        <v>28</v>
      </c>
      <c r="K46" s="19">
        <v>21</v>
      </c>
      <c r="L46" s="17">
        <v>542</v>
      </c>
      <c r="M46" s="19">
        <v>164</v>
      </c>
      <c r="N46" s="96">
        <v>66</v>
      </c>
      <c r="O46" s="91">
        <v>233</v>
      </c>
      <c r="P46" s="91">
        <v>297</v>
      </c>
      <c r="Q46" s="91">
        <v>84</v>
      </c>
      <c r="R46" s="19">
        <v>181</v>
      </c>
    </row>
    <row r="47" spans="1:18" s="20" customFormat="1" ht="12.75">
      <c r="A47" s="16" t="s">
        <v>42</v>
      </c>
      <c r="B47" s="17">
        <v>386</v>
      </c>
      <c r="C47" s="18">
        <v>8</v>
      </c>
      <c r="D47" s="19">
        <v>540</v>
      </c>
      <c r="E47" s="17">
        <v>343</v>
      </c>
      <c r="F47" s="64">
        <v>2</v>
      </c>
      <c r="G47" s="64">
        <v>3</v>
      </c>
      <c r="H47" s="64">
        <v>208</v>
      </c>
      <c r="I47" s="64">
        <v>270</v>
      </c>
      <c r="J47" s="64">
        <v>12</v>
      </c>
      <c r="K47" s="19">
        <v>7</v>
      </c>
      <c r="L47" s="17">
        <v>703</v>
      </c>
      <c r="M47" s="19">
        <v>65</v>
      </c>
      <c r="N47" s="96">
        <v>51</v>
      </c>
      <c r="O47" s="91">
        <v>208</v>
      </c>
      <c r="P47" s="91">
        <v>86</v>
      </c>
      <c r="Q47" s="91">
        <v>127</v>
      </c>
      <c r="R47" s="19">
        <v>271</v>
      </c>
    </row>
    <row r="48" spans="1:18" s="20" customFormat="1" ht="12.75">
      <c r="A48" s="16" t="s">
        <v>43</v>
      </c>
      <c r="B48" s="17">
        <v>687</v>
      </c>
      <c r="C48" s="18">
        <v>33</v>
      </c>
      <c r="D48" s="19">
        <v>784</v>
      </c>
      <c r="E48" s="17">
        <v>2889</v>
      </c>
      <c r="F48" s="64">
        <v>34</v>
      </c>
      <c r="G48" s="64">
        <v>22</v>
      </c>
      <c r="H48" s="64">
        <v>2046</v>
      </c>
      <c r="I48" s="64">
        <v>3425</v>
      </c>
      <c r="J48" s="64">
        <v>142</v>
      </c>
      <c r="K48" s="19">
        <v>172</v>
      </c>
      <c r="L48" s="17">
        <v>1212</v>
      </c>
      <c r="M48" s="19">
        <v>197</v>
      </c>
      <c r="N48" s="96">
        <v>898</v>
      </c>
      <c r="O48" s="91">
        <v>2074</v>
      </c>
      <c r="P48" s="91">
        <v>1234</v>
      </c>
      <c r="Q48" s="91">
        <v>932</v>
      </c>
      <c r="R48" s="19">
        <v>2713</v>
      </c>
    </row>
    <row r="49" spans="1:18" s="20" customFormat="1" ht="12.75">
      <c r="A49" s="16" t="s">
        <v>44</v>
      </c>
      <c r="B49" s="17">
        <v>187</v>
      </c>
      <c r="C49" s="18">
        <v>8</v>
      </c>
      <c r="D49" s="19">
        <v>523</v>
      </c>
      <c r="E49" s="17">
        <v>363</v>
      </c>
      <c r="F49" s="64">
        <v>11</v>
      </c>
      <c r="G49" s="64">
        <v>8</v>
      </c>
      <c r="H49" s="64">
        <v>389</v>
      </c>
      <c r="I49" s="64">
        <v>891</v>
      </c>
      <c r="J49" s="64">
        <v>68</v>
      </c>
      <c r="K49" s="19">
        <v>24</v>
      </c>
      <c r="L49" s="17">
        <v>585</v>
      </c>
      <c r="M49" s="19">
        <v>49</v>
      </c>
      <c r="N49" s="96">
        <v>325</v>
      </c>
      <c r="O49" s="91">
        <v>402</v>
      </c>
      <c r="P49" s="91">
        <v>196</v>
      </c>
      <c r="Q49" s="91">
        <v>183</v>
      </c>
      <c r="R49" s="19">
        <v>451</v>
      </c>
    </row>
    <row r="50" spans="1:18" s="20" customFormat="1" ht="12.75">
      <c r="A50" s="21" t="s">
        <v>45</v>
      </c>
      <c r="B50" s="22">
        <v>78</v>
      </c>
      <c r="C50" s="50">
        <v>3</v>
      </c>
      <c r="D50" s="55">
        <v>160</v>
      </c>
      <c r="E50" s="58">
        <v>359</v>
      </c>
      <c r="F50" s="65">
        <v>11</v>
      </c>
      <c r="G50" s="65">
        <v>11</v>
      </c>
      <c r="H50" s="65">
        <v>693</v>
      </c>
      <c r="I50" s="65">
        <v>830</v>
      </c>
      <c r="J50" s="65">
        <v>39</v>
      </c>
      <c r="K50" s="23">
        <v>28</v>
      </c>
      <c r="L50" s="58">
        <v>195</v>
      </c>
      <c r="M50" s="55">
        <v>24</v>
      </c>
      <c r="N50" s="101">
        <v>268</v>
      </c>
      <c r="O50" s="92">
        <v>456</v>
      </c>
      <c r="P50" s="92">
        <v>307</v>
      </c>
      <c r="Q50" s="92">
        <v>232</v>
      </c>
      <c r="R50" s="55">
        <v>469</v>
      </c>
    </row>
    <row r="51" spans="1:18" s="2" customFormat="1" ht="12.75">
      <c r="A51" s="24" t="s">
        <v>46</v>
      </c>
      <c r="B51" s="27">
        <f aca="true" t="shared" si="0" ref="B51:R51">SUM(B7:B50)</f>
        <v>26423</v>
      </c>
      <c r="C51" s="44">
        <f t="shared" si="0"/>
        <v>954</v>
      </c>
      <c r="D51" s="27">
        <f t="shared" si="0"/>
        <v>38505</v>
      </c>
      <c r="E51" s="27">
        <f t="shared" si="0"/>
        <v>51008</v>
      </c>
      <c r="F51" s="27">
        <f t="shared" si="0"/>
        <v>874</v>
      </c>
      <c r="G51" s="27">
        <f t="shared" si="0"/>
        <v>527</v>
      </c>
      <c r="H51" s="27">
        <f t="shared" si="0"/>
        <v>63478</v>
      </c>
      <c r="I51" s="27">
        <f t="shared" si="0"/>
        <v>72548</v>
      </c>
      <c r="J51" s="27">
        <f t="shared" si="0"/>
        <v>3397</v>
      </c>
      <c r="K51" s="27">
        <f t="shared" si="0"/>
        <v>2704</v>
      </c>
      <c r="L51" s="44">
        <f t="shared" si="0"/>
        <v>52417</v>
      </c>
      <c r="M51" s="27">
        <f t="shared" si="0"/>
        <v>6987</v>
      </c>
      <c r="N51" s="27">
        <f t="shared" si="0"/>
        <v>26653</v>
      </c>
      <c r="O51" s="27">
        <f t="shared" si="0"/>
        <v>51098</v>
      </c>
      <c r="P51" s="27">
        <f t="shared" si="0"/>
        <v>26556</v>
      </c>
      <c r="Q51" s="27">
        <f t="shared" si="0"/>
        <v>24513</v>
      </c>
      <c r="R51" s="44">
        <f t="shared" si="0"/>
        <v>48269</v>
      </c>
    </row>
    <row r="52" spans="1:18" s="8" customFormat="1" ht="12.75">
      <c r="A52" s="11" t="s">
        <v>47</v>
      </c>
      <c r="B52" s="12">
        <f>D51-B51</f>
        <v>12082</v>
      </c>
      <c r="C52" s="49"/>
      <c r="D52" s="115"/>
      <c r="E52" s="78"/>
      <c r="F52" s="51"/>
      <c r="G52" s="51"/>
      <c r="H52" s="51">
        <f>I51-H51</f>
        <v>9070</v>
      </c>
      <c r="J52" s="51"/>
      <c r="K52" s="14"/>
      <c r="L52" s="32"/>
      <c r="M52" s="32">
        <f>L51-M51</f>
        <v>45430</v>
      </c>
      <c r="N52" s="57"/>
      <c r="O52" s="49"/>
      <c r="P52" s="49"/>
      <c r="Q52" s="49"/>
      <c r="R52" s="99">
        <f>O51-R51</f>
        <v>2829</v>
      </c>
    </row>
    <row r="53" spans="1:19" s="8" customFormat="1" ht="12.75">
      <c r="A53" s="25" t="s">
        <v>48</v>
      </c>
      <c r="B53" s="46">
        <f>B51/(SUM($B$51:$C$51:$D$51))</f>
        <v>0.40106554142254336</v>
      </c>
      <c r="C53" s="46">
        <f>C51/(SUM($B$51:$C$51:$D$51))</f>
        <v>0.014480434716614553</v>
      </c>
      <c r="D53" s="46">
        <f>D51/(SUM($B$51:$C$51:$D$51))</f>
        <v>0.5844540238608421</v>
      </c>
      <c r="E53" s="67">
        <f>E51/(SUM($E$51:$F$51:$G$51:$H$51:$I$51:$J$51:$K$51))</f>
        <v>0.2622033968005922</v>
      </c>
      <c r="F53" s="67">
        <f>F51/(SUM($E$51:$F$51:$G$51:$H$51:$I$51:$J$51:$K$51))</f>
        <v>0.004492741703335116</v>
      </c>
      <c r="G53" s="67">
        <f>G51/(SUM($E$51:$F$51:$G$51:$H$51:$I$51:$J$51:$K$51))</f>
        <v>0.0027090101575029816</v>
      </c>
      <c r="H53" s="67">
        <f>H51/(SUM($E$51:$F$51:$G$51:$H$51:$I$51:$J$51:$K$51))</f>
        <v>0.3263046428424559</v>
      </c>
      <c r="I53" s="67">
        <f>I51/(SUM($E$51:$F$51:$G$51:$H$51:$I$51:$J$51:$K$51))</f>
        <v>0.3729284039972036</v>
      </c>
      <c r="J53" s="67">
        <f>J51/(SUM($E$51:$F$51:$G$51:$H$51:$I$51:$J$51:$K$51))</f>
        <v>0.017462063576921497</v>
      </c>
      <c r="K53" s="67">
        <f>K51/(SUM($E$51:$F$51:$G$51:$H$51:$I$51:$J$51:$K$51))</f>
        <v>0.013899740921988733</v>
      </c>
      <c r="L53" s="46">
        <f>L51/(SUM($L$51:$M$51))</f>
        <v>0.8823816578008215</v>
      </c>
      <c r="M53" s="46">
        <f>M51/(SUM($L$51:$M$51))</f>
        <v>0.11761834219917851</v>
      </c>
      <c r="N53" s="66">
        <f>N51/(SUM($N$51:$R$51))</f>
        <v>0.15050624262376544</v>
      </c>
      <c r="O53" s="66">
        <f>O51/(SUM($N$51:$R$51))</f>
        <v>0.28854417835099866</v>
      </c>
      <c r="P53" s="66">
        <f>P51/(SUM($N$51:$R$51))</f>
        <v>0.1499584954457928</v>
      </c>
      <c r="Q53" s="66">
        <f>Q51/(SUM($N$51:$R$51))</f>
        <v>0.1384219234396264</v>
      </c>
      <c r="R53" s="66">
        <f>R51/(SUM($N$51:$R$51))</f>
        <v>0.2725691601398167</v>
      </c>
      <c r="S53" s="102"/>
    </row>
  </sheetData>
  <sheetProtection/>
  <mergeCells count="6">
    <mergeCell ref="L3:R3"/>
    <mergeCell ref="B4:K4"/>
    <mergeCell ref="L4:R4"/>
    <mergeCell ref="L2:R2"/>
    <mergeCell ref="B2:K2"/>
    <mergeCell ref="B3:K3"/>
  </mergeCells>
  <printOptions horizontalCentered="1"/>
  <pageMargins left="0.5" right="0.5" top="0.75" bottom="0.5" header="0.25" footer="0.25"/>
  <pageSetup horizontalDpi="300" verticalDpi="300" orientation="landscape" paperSize="5" r:id="rId1"/>
  <headerFooter alignWithMargins="0">
    <oddHeader>&amp;CABSTRACT OF VOTES
Cast at the Primary Election         May 15, 2018</oddHeader>
  </headerFooter>
  <ignoredErrors>
    <ignoredError sqref="B52:B53 C53:L53 H52 M52:M53 N53:R53 R5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xSplit="1" ySplit="6" topLeftCell="B7" activePane="bottomRight" state="frozen"/>
      <selection pane="topLeft" activeCell="R48" sqref="R48"/>
      <selection pane="topRight" activeCell="R48" sqref="R48"/>
      <selection pane="bottomLeft" activeCell="R48" sqref="R48"/>
      <selection pane="bottomRight" activeCell="B7" sqref="B7"/>
    </sheetView>
  </sheetViews>
  <sheetFormatPr defaultColWidth="9.140625" defaultRowHeight="12.75"/>
  <cols>
    <col min="1" max="1" width="10.57421875" style="8" customWidth="1"/>
    <col min="2" max="4" width="8.7109375" style="26" customWidth="1"/>
    <col min="5" max="5" width="13.7109375" style="26" bestFit="1" customWidth="1"/>
    <col min="6" max="14" width="8.7109375" style="26" customWidth="1"/>
    <col min="15" max="16384" width="9.140625" style="26" customWidth="1"/>
  </cols>
  <sheetData>
    <row r="1" spans="1:14" s="1" customFormat="1" ht="18">
      <c r="A1" s="47" t="s">
        <v>85</v>
      </c>
      <c r="B1" s="59"/>
      <c r="C1" s="59"/>
      <c r="D1" s="59"/>
      <c r="E1" s="45"/>
      <c r="F1" s="45"/>
      <c r="G1" s="45"/>
      <c r="H1" s="45"/>
      <c r="I1" s="45"/>
      <c r="J1" s="45"/>
      <c r="K1" s="45"/>
      <c r="L1" s="45"/>
      <c r="M1" s="45"/>
      <c r="N1" s="4" t="s">
        <v>0</v>
      </c>
    </row>
    <row r="2" spans="1:14" s="3" customFormat="1" ht="12.75">
      <c r="A2" s="48"/>
      <c r="B2" s="125"/>
      <c r="C2" s="126"/>
      <c r="D2" s="126"/>
      <c r="E2" s="48"/>
      <c r="F2" s="125"/>
      <c r="G2" s="126"/>
      <c r="H2" s="127"/>
      <c r="I2" s="125"/>
      <c r="J2" s="126"/>
      <c r="K2" s="125"/>
      <c r="L2" s="126"/>
      <c r="M2" s="126"/>
      <c r="N2" s="127"/>
    </row>
    <row r="3" spans="1:14" s="2" customFormat="1" ht="12.75">
      <c r="A3" s="5"/>
      <c r="B3" s="116" t="s">
        <v>55</v>
      </c>
      <c r="C3" s="117"/>
      <c r="D3" s="117"/>
      <c r="E3" s="77" t="s">
        <v>57</v>
      </c>
      <c r="F3" s="116" t="s">
        <v>57</v>
      </c>
      <c r="G3" s="117"/>
      <c r="H3" s="118"/>
      <c r="I3" s="116" t="s">
        <v>60</v>
      </c>
      <c r="J3" s="117"/>
      <c r="K3" s="116" t="s">
        <v>69</v>
      </c>
      <c r="L3" s="117"/>
      <c r="M3" s="117"/>
      <c r="N3" s="118"/>
    </row>
    <row r="4" spans="1:14" s="2" customFormat="1" ht="12.75">
      <c r="A4" s="5"/>
      <c r="B4" s="119" t="s">
        <v>56</v>
      </c>
      <c r="C4" s="120"/>
      <c r="D4" s="120"/>
      <c r="E4" s="41" t="s">
        <v>58</v>
      </c>
      <c r="F4" s="119" t="s">
        <v>59</v>
      </c>
      <c r="G4" s="120"/>
      <c r="H4" s="121"/>
      <c r="I4" s="119" t="s">
        <v>61</v>
      </c>
      <c r="J4" s="120"/>
      <c r="K4" s="119" t="s">
        <v>70</v>
      </c>
      <c r="L4" s="120"/>
      <c r="M4" s="120"/>
      <c r="N4" s="121"/>
    </row>
    <row r="5" spans="1:14" s="8" customFormat="1" ht="12.75">
      <c r="A5" s="6"/>
      <c r="B5" s="7" t="s">
        <v>49</v>
      </c>
      <c r="C5" s="7" t="s">
        <v>49</v>
      </c>
      <c r="D5" s="7" t="s">
        <v>50</v>
      </c>
      <c r="E5" s="7" t="s">
        <v>50</v>
      </c>
      <c r="F5" s="7" t="s">
        <v>50</v>
      </c>
      <c r="G5" s="7" t="s">
        <v>50</v>
      </c>
      <c r="H5" s="7" t="s">
        <v>50</v>
      </c>
      <c r="I5" s="7" t="s">
        <v>49</v>
      </c>
      <c r="J5" s="29" t="s">
        <v>50</v>
      </c>
      <c r="K5" s="7" t="s">
        <v>49</v>
      </c>
      <c r="L5" s="29" t="s">
        <v>49</v>
      </c>
      <c r="M5" s="29" t="s">
        <v>50</v>
      </c>
      <c r="N5" s="7" t="s">
        <v>50</v>
      </c>
    </row>
    <row r="6" spans="1:14" s="81" customFormat="1" ht="96" customHeight="1">
      <c r="A6" s="80" t="s">
        <v>1</v>
      </c>
      <c r="B6" s="10" t="s">
        <v>108</v>
      </c>
      <c r="C6" s="10" t="s">
        <v>109</v>
      </c>
      <c r="D6" s="10" t="s">
        <v>82</v>
      </c>
      <c r="E6" s="10" t="s">
        <v>98</v>
      </c>
      <c r="F6" s="10" t="s">
        <v>105</v>
      </c>
      <c r="G6" s="10" t="s">
        <v>106</v>
      </c>
      <c r="H6" s="10" t="s">
        <v>107</v>
      </c>
      <c r="I6" s="10" t="s">
        <v>83</v>
      </c>
      <c r="J6" s="10" t="s">
        <v>80</v>
      </c>
      <c r="K6" s="10" t="s">
        <v>102</v>
      </c>
      <c r="L6" s="10" t="s">
        <v>103</v>
      </c>
      <c r="M6" s="10" t="s">
        <v>104</v>
      </c>
      <c r="N6" s="10" t="s">
        <v>84</v>
      </c>
    </row>
    <row r="7" spans="1:14" s="15" customFormat="1" ht="12.75">
      <c r="A7" s="11" t="s">
        <v>2</v>
      </c>
      <c r="B7" s="51">
        <v>5918</v>
      </c>
      <c r="C7" s="99">
        <v>19610</v>
      </c>
      <c r="D7" s="32">
        <v>36271</v>
      </c>
      <c r="E7" s="82">
        <v>35857</v>
      </c>
      <c r="F7" s="82">
        <v>13731</v>
      </c>
      <c r="G7" s="83">
        <v>14454</v>
      </c>
      <c r="H7" s="71">
        <v>12496</v>
      </c>
      <c r="I7" s="60">
        <v>20671</v>
      </c>
      <c r="J7" s="82">
        <v>36699</v>
      </c>
      <c r="K7" s="60">
        <v>3188</v>
      </c>
      <c r="L7" s="82">
        <v>22634</v>
      </c>
      <c r="M7" s="84">
        <v>16474</v>
      </c>
      <c r="N7" s="83">
        <v>25708</v>
      </c>
    </row>
    <row r="8" spans="1:14" s="15" customFormat="1" ht="12.75">
      <c r="A8" s="16" t="s">
        <v>3</v>
      </c>
      <c r="B8" s="64">
        <v>43</v>
      </c>
      <c r="C8" s="19">
        <v>142</v>
      </c>
      <c r="D8" s="36">
        <v>671</v>
      </c>
      <c r="E8" s="34">
        <v>634</v>
      </c>
      <c r="F8" s="34">
        <v>261</v>
      </c>
      <c r="G8" s="35">
        <v>178</v>
      </c>
      <c r="H8" s="72">
        <v>212</v>
      </c>
      <c r="I8" s="61">
        <v>153</v>
      </c>
      <c r="J8" s="34">
        <v>626</v>
      </c>
      <c r="K8" s="61">
        <v>22</v>
      </c>
      <c r="L8" s="34">
        <v>160</v>
      </c>
      <c r="M8" s="74">
        <v>236</v>
      </c>
      <c r="N8" s="35">
        <v>475</v>
      </c>
    </row>
    <row r="9" spans="1:14" s="15" customFormat="1" ht="12.75">
      <c r="A9" s="16" t="s">
        <v>4</v>
      </c>
      <c r="B9" s="64">
        <v>945</v>
      </c>
      <c r="C9" s="19">
        <v>2396</v>
      </c>
      <c r="D9" s="36">
        <v>5818</v>
      </c>
      <c r="E9" s="34">
        <v>5713</v>
      </c>
      <c r="F9" s="34">
        <v>2160</v>
      </c>
      <c r="G9" s="35">
        <v>2183</v>
      </c>
      <c r="H9" s="72">
        <v>1451</v>
      </c>
      <c r="I9" s="61">
        <v>3138</v>
      </c>
      <c r="J9" s="34">
        <v>5738</v>
      </c>
      <c r="K9" s="61">
        <v>648</v>
      </c>
      <c r="L9" s="34">
        <v>2692</v>
      </c>
      <c r="M9" s="74">
        <v>2627</v>
      </c>
      <c r="N9" s="35">
        <v>3668</v>
      </c>
    </row>
    <row r="10" spans="1:14" s="15" customFormat="1" ht="12.75">
      <c r="A10" s="16" t="s">
        <v>5</v>
      </c>
      <c r="B10" s="64">
        <v>16</v>
      </c>
      <c r="C10" s="19">
        <v>57</v>
      </c>
      <c r="D10" s="36">
        <v>1253</v>
      </c>
      <c r="E10" s="34">
        <v>1244</v>
      </c>
      <c r="F10" s="34">
        <v>514</v>
      </c>
      <c r="G10" s="35">
        <v>399</v>
      </c>
      <c r="H10" s="72">
        <v>293</v>
      </c>
      <c r="I10" s="61">
        <v>63</v>
      </c>
      <c r="J10" s="34">
        <v>1251</v>
      </c>
      <c r="K10" s="61">
        <v>19</v>
      </c>
      <c r="L10" s="34">
        <v>55</v>
      </c>
      <c r="M10" s="74">
        <v>577</v>
      </c>
      <c r="N10" s="35">
        <v>682</v>
      </c>
    </row>
    <row r="11" spans="1:14" s="15" customFormat="1" ht="12.75">
      <c r="A11" s="16" t="s">
        <v>6</v>
      </c>
      <c r="B11" s="64">
        <v>159</v>
      </c>
      <c r="C11" s="19">
        <v>277</v>
      </c>
      <c r="D11" s="36">
        <v>865</v>
      </c>
      <c r="E11" s="34">
        <v>794</v>
      </c>
      <c r="F11" s="34">
        <v>295</v>
      </c>
      <c r="G11" s="35">
        <v>268</v>
      </c>
      <c r="H11" s="72">
        <v>303</v>
      </c>
      <c r="I11" s="61">
        <v>333</v>
      </c>
      <c r="J11" s="34">
        <v>780</v>
      </c>
      <c r="K11" s="61">
        <v>84</v>
      </c>
      <c r="L11" s="34">
        <v>344</v>
      </c>
      <c r="M11" s="74">
        <v>463</v>
      </c>
      <c r="N11" s="35">
        <v>435</v>
      </c>
    </row>
    <row r="12" spans="1:14" s="15" customFormat="1" ht="12.75">
      <c r="A12" s="16" t="s">
        <v>7</v>
      </c>
      <c r="B12" s="64">
        <v>167</v>
      </c>
      <c r="C12" s="19">
        <v>422</v>
      </c>
      <c r="D12" s="36">
        <v>5648</v>
      </c>
      <c r="E12" s="34">
        <v>5612</v>
      </c>
      <c r="F12" s="34">
        <v>2930</v>
      </c>
      <c r="G12" s="35">
        <v>1781</v>
      </c>
      <c r="H12" s="72">
        <v>1044</v>
      </c>
      <c r="I12" s="61">
        <v>494</v>
      </c>
      <c r="J12" s="34">
        <v>5683</v>
      </c>
      <c r="K12" s="61">
        <v>120</v>
      </c>
      <c r="L12" s="34">
        <v>466</v>
      </c>
      <c r="M12" s="74">
        <v>2658</v>
      </c>
      <c r="N12" s="35">
        <v>3505</v>
      </c>
    </row>
    <row r="13" spans="1:14" s="15" customFormat="1" ht="12.75">
      <c r="A13" s="16" t="s">
        <v>8</v>
      </c>
      <c r="B13" s="64">
        <v>569</v>
      </c>
      <c r="C13" s="19">
        <v>1470</v>
      </c>
      <c r="D13" s="36">
        <v>880</v>
      </c>
      <c r="E13" s="34">
        <v>858</v>
      </c>
      <c r="F13" s="34">
        <v>366</v>
      </c>
      <c r="G13" s="35">
        <v>306</v>
      </c>
      <c r="H13" s="72">
        <v>240</v>
      </c>
      <c r="I13" s="61">
        <v>1737</v>
      </c>
      <c r="J13" s="34">
        <v>885</v>
      </c>
      <c r="K13" s="61">
        <v>239</v>
      </c>
      <c r="L13" s="34">
        <v>1879</v>
      </c>
      <c r="M13" s="74">
        <v>434</v>
      </c>
      <c r="N13" s="35">
        <v>544</v>
      </c>
    </row>
    <row r="14" spans="1:14" s="15" customFormat="1" ht="12.75">
      <c r="A14" s="16" t="s">
        <v>9</v>
      </c>
      <c r="B14" s="64">
        <v>58</v>
      </c>
      <c r="C14" s="19">
        <v>173</v>
      </c>
      <c r="D14" s="36">
        <v>1100</v>
      </c>
      <c r="E14" s="34">
        <v>1082</v>
      </c>
      <c r="F14" s="34">
        <v>412</v>
      </c>
      <c r="G14" s="35">
        <v>348</v>
      </c>
      <c r="H14" s="72">
        <v>391</v>
      </c>
      <c r="I14" s="61">
        <v>171</v>
      </c>
      <c r="J14" s="34">
        <v>1088</v>
      </c>
      <c r="K14" s="61">
        <v>28</v>
      </c>
      <c r="L14" s="34">
        <v>204</v>
      </c>
      <c r="M14" s="74">
        <v>489</v>
      </c>
      <c r="N14" s="35">
        <v>771</v>
      </c>
    </row>
    <row r="15" spans="1:14" s="15" customFormat="1" ht="12.75">
      <c r="A15" s="16" t="s">
        <v>10</v>
      </c>
      <c r="B15" s="64">
        <v>499</v>
      </c>
      <c r="C15" s="19">
        <v>1199</v>
      </c>
      <c r="D15" s="36">
        <v>6086</v>
      </c>
      <c r="E15" s="34">
        <v>5864</v>
      </c>
      <c r="F15" s="34">
        <v>2085</v>
      </c>
      <c r="G15" s="35">
        <v>2576</v>
      </c>
      <c r="H15" s="72">
        <v>1829</v>
      </c>
      <c r="I15" s="61">
        <v>1379</v>
      </c>
      <c r="J15" s="34">
        <v>5807</v>
      </c>
      <c r="K15" s="61">
        <v>185</v>
      </c>
      <c r="L15" s="34">
        <v>1515</v>
      </c>
      <c r="M15" s="74">
        <v>3268</v>
      </c>
      <c r="N15" s="35">
        <v>3473</v>
      </c>
    </row>
    <row r="16" spans="1:14" s="15" customFormat="1" ht="12.75">
      <c r="A16" s="16" t="s">
        <v>11</v>
      </c>
      <c r="B16" s="64">
        <v>410</v>
      </c>
      <c r="C16" s="19">
        <v>1312</v>
      </c>
      <c r="D16" s="36">
        <v>9060</v>
      </c>
      <c r="E16" s="34">
        <v>8890</v>
      </c>
      <c r="F16" s="34">
        <v>4192</v>
      </c>
      <c r="G16" s="35">
        <v>3460</v>
      </c>
      <c r="H16" s="72">
        <v>2092</v>
      </c>
      <c r="I16" s="61">
        <v>1360</v>
      </c>
      <c r="J16" s="34">
        <v>9109</v>
      </c>
      <c r="K16" s="61">
        <v>267</v>
      </c>
      <c r="L16" s="34">
        <v>1498</v>
      </c>
      <c r="M16" s="74">
        <v>4632</v>
      </c>
      <c r="N16" s="35">
        <v>6513</v>
      </c>
    </row>
    <row r="17" spans="1:14" s="15" customFormat="1" ht="12.75">
      <c r="A17" s="16" t="s">
        <v>12</v>
      </c>
      <c r="B17" s="64">
        <v>61</v>
      </c>
      <c r="C17" s="19">
        <v>205</v>
      </c>
      <c r="D17" s="36">
        <v>1593</v>
      </c>
      <c r="E17" s="34">
        <v>1540</v>
      </c>
      <c r="F17" s="34">
        <v>569</v>
      </c>
      <c r="G17" s="35">
        <v>582</v>
      </c>
      <c r="H17" s="72">
        <v>517</v>
      </c>
      <c r="I17" s="61">
        <v>230</v>
      </c>
      <c r="J17" s="34">
        <v>1553</v>
      </c>
      <c r="K17" s="61">
        <v>43</v>
      </c>
      <c r="L17" s="34">
        <v>229</v>
      </c>
      <c r="M17" s="74">
        <v>838</v>
      </c>
      <c r="N17" s="35">
        <v>883</v>
      </c>
    </row>
    <row r="18" spans="1:14" s="15" customFormat="1" ht="12.75">
      <c r="A18" s="16" t="s">
        <v>13</v>
      </c>
      <c r="B18" s="64">
        <v>13</v>
      </c>
      <c r="C18" s="19">
        <v>23</v>
      </c>
      <c r="D18" s="36">
        <v>594</v>
      </c>
      <c r="E18" s="34">
        <v>599</v>
      </c>
      <c r="F18" s="34">
        <v>246</v>
      </c>
      <c r="G18" s="35">
        <v>199</v>
      </c>
      <c r="H18" s="72">
        <v>117</v>
      </c>
      <c r="I18" s="61">
        <v>29</v>
      </c>
      <c r="J18" s="34">
        <v>591</v>
      </c>
      <c r="K18" s="61">
        <v>5</v>
      </c>
      <c r="L18" s="34">
        <v>30</v>
      </c>
      <c r="M18" s="74">
        <v>256</v>
      </c>
      <c r="N18" s="35">
        <v>377</v>
      </c>
    </row>
    <row r="19" spans="1:14" s="20" customFormat="1" ht="12.75">
      <c r="A19" s="16" t="s">
        <v>14</v>
      </c>
      <c r="B19" s="64">
        <v>4</v>
      </c>
      <c r="C19" s="19">
        <v>12</v>
      </c>
      <c r="D19" s="36">
        <v>181</v>
      </c>
      <c r="E19" s="34">
        <v>183</v>
      </c>
      <c r="F19" s="34">
        <v>66</v>
      </c>
      <c r="G19" s="35">
        <v>62</v>
      </c>
      <c r="H19" s="72">
        <v>48</v>
      </c>
      <c r="I19" s="61">
        <v>14</v>
      </c>
      <c r="J19" s="34">
        <v>179</v>
      </c>
      <c r="K19" s="61">
        <v>1</v>
      </c>
      <c r="L19" s="34">
        <v>14</v>
      </c>
      <c r="M19" s="74">
        <v>83</v>
      </c>
      <c r="N19" s="35">
        <v>121</v>
      </c>
    </row>
    <row r="20" spans="1:14" s="20" customFormat="1" ht="12.75">
      <c r="A20" s="16" t="s">
        <v>15</v>
      </c>
      <c r="B20" s="64">
        <v>1199</v>
      </c>
      <c r="C20" s="19">
        <v>3463</v>
      </c>
      <c r="D20" s="36">
        <v>17584</v>
      </c>
      <c r="E20" s="34">
        <v>17215</v>
      </c>
      <c r="F20" s="34">
        <v>5891</v>
      </c>
      <c r="G20" s="35">
        <v>6161</v>
      </c>
      <c r="H20" s="72">
        <v>6145</v>
      </c>
      <c r="I20" s="61">
        <v>4013</v>
      </c>
      <c r="J20" s="34">
        <v>17971</v>
      </c>
      <c r="K20" s="61">
        <v>774</v>
      </c>
      <c r="L20" s="34">
        <v>3887</v>
      </c>
      <c r="M20" s="74">
        <v>7410</v>
      </c>
      <c r="N20" s="35">
        <v>11764</v>
      </c>
    </row>
    <row r="21" spans="1:14" s="20" customFormat="1" ht="12.75">
      <c r="A21" s="16" t="s">
        <v>16</v>
      </c>
      <c r="B21" s="64">
        <v>14</v>
      </c>
      <c r="C21" s="19">
        <v>34</v>
      </c>
      <c r="D21" s="36">
        <v>1041</v>
      </c>
      <c r="E21" s="34">
        <v>1029</v>
      </c>
      <c r="F21" s="34">
        <v>424</v>
      </c>
      <c r="G21" s="35">
        <v>338</v>
      </c>
      <c r="H21" s="72">
        <v>274</v>
      </c>
      <c r="I21" s="61">
        <v>43</v>
      </c>
      <c r="J21" s="34">
        <v>1034</v>
      </c>
      <c r="K21" s="61">
        <v>13</v>
      </c>
      <c r="L21" s="34">
        <v>38</v>
      </c>
      <c r="M21" s="74">
        <v>488</v>
      </c>
      <c r="N21" s="35">
        <v>631</v>
      </c>
    </row>
    <row r="22" spans="1:14" s="20" customFormat="1" ht="12.75">
      <c r="A22" s="16" t="s">
        <v>17</v>
      </c>
      <c r="B22" s="64">
        <v>44</v>
      </c>
      <c r="C22" s="19">
        <v>95</v>
      </c>
      <c r="D22" s="36">
        <v>3176</v>
      </c>
      <c r="E22" s="34">
        <v>3157</v>
      </c>
      <c r="F22" s="34">
        <v>1353</v>
      </c>
      <c r="G22" s="35">
        <v>970</v>
      </c>
      <c r="H22" s="72">
        <v>867</v>
      </c>
      <c r="I22" s="61">
        <v>119</v>
      </c>
      <c r="J22" s="34">
        <v>3173</v>
      </c>
      <c r="K22" s="61">
        <v>23</v>
      </c>
      <c r="L22" s="34">
        <v>117</v>
      </c>
      <c r="M22" s="74">
        <v>1401</v>
      </c>
      <c r="N22" s="35">
        <v>1959</v>
      </c>
    </row>
    <row r="23" spans="1:14" s="20" customFormat="1" ht="12.75">
      <c r="A23" s="16" t="s">
        <v>18</v>
      </c>
      <c r="B23" s="64">
        <v>2</v>
      </c>
      <c r="C23" s="19">
        <v>9</v>
      </c>
      <c r="D23" s="36">
        <v>170</v>
      </c>
      <c r="E23" s="34">
        <v>170</v>
      </c>
      <c r="F23" s="34">
        <v>80</v>
      </c>
      <c r="G23" s="35">
        <v>61</v>
      </c>
      <c r="H23" s="72">
        <v>30</v>
      </c>
      <c r="I23" s="61">
        <v>8</v>
      </c>
      <c r="J23" s="34">
        <v>175</v>
      </c>
      <c r="K23" s="61">
        <v>4</v>
      </c>
      <c r="L23" s="34">
        <v>7</v>
      </c>
      <c r="M23" s="74">
        <v>77</v>
      </c>
      <c r="N23" s="35">
        <v>111</v>
      </c>
    </row>
    <row r="24" spans="1:14" s="20" customFormat="1" ht="12.75">
      <c r="A24" s="16" t="s">
        <v>19</v>
      </c>
      <c r="B24" s="64">
        <v>85</v>
      </c>
      <c r="C24" s="19">
        <v>203</v>
      </c>
      <c r="D24" s="36">
        <v>872</v>
      </c>
      <c r="E24" s="34">
        <v>855</v>
      </c>
      <c r="F24" s="34">
        <v>356</v>
      </c>
      <c r="G24" s="35">
        <v>263</v>
      </c>
      <c r="H24" s="72">
        <v>242</v>
      </c>
      <c r="I24" s="61">
        <v>238</v>
      </c>
      <c r="J24" s="34">
        <v>856</v>
      </c>
      <c r="K24" s="61">
        <v>17</v>
      </c>
      <c r="L24" s="34">
        <v>336</v>
      </c>
      <c r="M24" s="74">
        <v>393</v>
      </c>
      <c r="N24" s="35">
        <v>515</v>
      </c>
    </row>
    <row r="25" spans="1:14" s="20" customFormat="1" ht="12.75">
      <c r="A25" s="16" t="s">
        <v>20</v>
      </c>
      <c r="B25" s="64">
        <v>21</v>
      </c>
      <c r="C25" s="19">
        <v>78</v>
      </c>
      <c r="D25" s="36">
        <v>981</v>
      </c>
      <c r="E25" s="34">
        <v>961</v>
      </c>
      <c r="F25" s="34">
        <v>404</v>
      </c>
      <c r="G25" s="35">
        <v>325</v>
      </c>
      <c r="H25" s="72">
        <v>258</v>
      </c>
      <c r="I25" s="61">
        <v>73</v>
      </c>
      <c r="J25" s="34">
        <v>972</v>
      </c>
      <c r="K25" s="61">
        <v>14</v>
      </c>
      <c r="L25" s="34">
        <v>88</v>
      </c>
      <c r="M25" s="74">
        <v>454</v>
      </c>
      <c r="N25" s="35">
        <v>620</v>
      </c>
    </row>
    <row r="26" spans="1:14" s="20" customFormat="1" ht="12.75">
      <c r="A26" s="16" t="s">
        <v>21</v>
      </c>
      <c r="B26" s="64">
        <v>146</v>
      </c>
      <c r="C26" s="19">
        <v>348</v>
      </c>
      <c r="D26" s="36">
        <v>2200</v>
      </c>
      <c r="E26" s="34">
        <v>2160</v>
      </c>
      <c r="F26" s="34">
        <v>885</v>
      </c>
      <c r="G26" s="35">
        <v>664</v>
      </c>
      <c r="H26" s="72">
        <v>705</v>
      </c>
      <c r="I26" s="61">
        <v>423</v>
      </c>
      <c r="J26" s="34">
        <v>2177</v>
      </c>
      <c r="K26" s="61">
        <v>91</v>
      </c>
      <c r="L26" s="34">
        <v>392</v>
      </c>
      <c r="M26" s="74">
        <v>769</v>
      </c>
      <c r="N26" s="35">
        <v>1765</v>
      </c>
    </row>
    <row r="27" spans="1:14" s="20" customFormat="1" ht="12.75">
      <c r="A27" s="16" t="s">
        <v>22</v>
      </c>
      <c r="B27" s="64">
        <v>20</v>
      </c>
      <c r="C27" s="19">
        <v>37</v>
      </c>
      <c r="D27" s="36">
        <v>1173</v>
      </c>
      <c r="E27" s="34">
        <v>1254</v>
      </c>
      <c r="F27" s="34">
        <v>499</v>
      </c>
      <c r="G27" s="35">
        <v>440</v>
      </c>
      <c r="H27" s="72">
        <v>283</v>
      </c>
      <c r="I27" s="61">
        <v>48</v>
      </c>
      <c r="J27" s="34">
        <v>1163</v>
      </c>
      <c r="K27" s="61">
        <v>8</v>
      </c>
      <c r="L27" s="34">
        <v>54</v>
      </c>
      <c r="M27" s="74">
        <v>559</v>
      </c>
      <c r="N27" s="35">
        <v>703</v>
      </c>
    </row>
    <row r="28" spans="1:14" s="20" customFormat="1" ht="12.75">
      <c r="A28" s="16" t="s">
        <v>23</v>
      </c>
      <c r="B28" s="64">
        <v>21</v>
      </c>
      <c r="C28" s="19">
        <v>114</v>
      </c>
      <c r="D28" s="36">
        <v>2583</v>
      </c>
      <c r="E28" s="34">
        <v>2598</v>
      </c>
      <c r="F28" s="34">
        <v>1241</v>
      </c>
      <c r="G28" s="35">
        <v>793</v>
      </c>
      <c r="H28" s="72">
        <v>602</v>
      </c>
      <c r="I28" s="61">
        <v>119</v>
      </c>
      <c r="J28" s="34">
        <v>2614</v>
      </c>
      <c r="K28" s="61">
        <v>25</v>
      </c>
      <c r="L28" s="34">
        <v>109</v>
      </c>
      <c r="M28" s="74">
        <v>1141</v>
      </c>
      <c r="N28" s="35">
        <v>1602</v>
      </c>
    </row>
    <row r="29" spans="1:14" s="20" customFormat="1" ht="12.75">
      <c r="A29" s="16" t="s">
        <v>24</v>
      </c>
      <c r="B29" s="64">
        <v>114</v>
      </c>
      <c r="C29" s="19">
        <v>317</v>
      </c>
      <c r="D29" s="36">
        <v>2615</v>
      </c>
      <c r="E29" s="34">
        <v>2531</v>
      </c>
      <c r="F29" s="34">
        <v>1047</v>
      </c>
      <c r="G29" s="35">
        <v>811</v>
      </c>
      <c r="H29" s="72">
        <v>859</v>
      </c>
      <c r="I29" s="61">
        <v>338</v>
      </c>
      <c r="J29" s="34">
        <v>2615</v>
      </c>
      <c r="K29" s="61">
        <v>70</v>
      </c>
      <c r="L29" s="34">
        <v>359</v>
      </c>
      <c r="M29" s="74">
        <v>1078</v>
      </c>
      <c r="N29" s="35">
        <v>1853</v>
      </c>
    </row>
    <row r="30" spans="1:14" s="20" customFormat="1" ht="12.75">
      <c r="A30" s="16" t="s">
        <v>25</v>
      </c>
      <c r="B30" s="64">
        <v>71</v>
      </c>
      <c r="C30" s="19">
        <v>208</v>
      </c>
      <c r="D30" s="36">
        <v>1815</v>
      </c>
      <c r="E30" s="34">
        <v>1803</v>
      </c>
      <c r="F30" s="34">
        <v>708</v>
      </c>
      <c r="G30" s="35">
        <v>633</v>
      </c>
      <c r="H30" s="72">
        <v>441</v>
      </c>
      <c r="I30" s="61">
        <v>247</v>
      </c>
      <c r="J30" s="34">
        <v>1809</v>
      </c>
      <c r="K30" s="61">
        <v>56</v>
      </c>
      <c r="L30" s="34">
        <v>220</v>
      </c>
      <c r="M30" s="74">
        <v>785</v>
      </c>
      <c r="N30" s="35">
        <v>1213</v>
      </c>
    </row>
    <row r="31" spans="1:14" s="20" customFormat="1" ht="12.75">
      <c r="A31" s="16" t="s">
        <v>26</v>
      </c>
      <c r="B31" s="64">
        <v>101</v>
      </c>
      <c r="C31" s="19">
        <v>265</v>
      </c>
      <c r="D31" s="36">
        <v>2328</v>
      </c>
      <c r="E31" s="34">
        <v>2264</v>
      </c>
      <c r="F31" s="34">
        <v>726</v>
      </c>
      <c r="G31" s="35">
        <v>712</v>
      </c>
      <c r="H31" s="72">
        <v>920</v>
      </c>
      <c r="I31" s="61">
        <v>298</v>
      </c>
      <c r="J31" s="34">
        <v>2261</v>
      </c>
      <c r="K31" s="61">
        <v>63</v>
      </c>
      <c r="L31" s="34">
        <v>320</v>
      </c>
      <c r="M31" s="74">
        <v>1183</v>
      </c>
      <c r="N31" s="35">
        <v>1370</v>
      </c>
    </row>
    <row r="32" spans="1:14" s="20" customFormat="1" ht="12.75">
      <c r="A32" s="16" t="s">
        <v>27</v>
      </c>
      <c r="B32" s="64">
        <v>54</v>
      </c>
      <c r="C32" s="19">
        <v>127</v>
      </c>
      <c r="D32" s="36">
        <v>3948</v>
      </c>
      <c r="E32" s="34">
        <v>3898</v>
      </c>
      <c r="F32" s="34">
        <v>2084</v>
      </c>
      <c r="G32" s="35">
        <v>1242</v>
      </c>
      <c r="H32" s="72">
        <v>773</v>
      </c>
      <c r="I32" s="61">
        <v>143</v>
      </c>
      <c r="J32" s="34">
        <v>3945</v>
      </c>
      <c r="K32" s="61">
        <v>39</v>
      </c>
      <c r="L32" s="34">
        <v>136</v>
      </c>
      <c r="M32" s="74">
        <v>1807</v>
      </c>
      <c r="N32" s="35">
        <v>2558</v>
      </c>
    </row>
    <row r="33" spans="1:14" s="20" customFormat="1" ht="12.75">
      <c r="A33" s="16" t="s">
        <v>28</v>
      </c>
      <c r="B33" s="64">
        <v>76</v>
      </c>
      <c r="C33" s="19">
        <v>166</v>
      </c>
      <c r="D33" s="36">
        <v>2056</v>
      </c>
      <c r="E33" s="34">
        <v>2024</v>
      </c>
      <c r="F33" s="34">
        <v>896</v>
      </c>
      <c r="G33" s="35">
        <v>602</v>
      </c>
      <c r="H33" s="72">
        <v>559</v>
      </c>
      <c r="I33" s="61">
        <v>204</v>
      </c>
      <c r="J33" s="34">
        <v>2076</v>
      </c>
      <c r="K33" s="61">
        <v>49</v>
      </c>
      <c r="L33" s="34">
        <v>198</v>
      </c>
      <c r="M33" s="74">
        <v>841</v>
      </c>
      <c r="N33" s="35">
        <v>1358</v>
      </c>
    </row>
    <row r="34" spans="1:14" s="20" customFormat="1" ht="12.75">
      <c r="A34" s="16" t="s">
        <v>29</v>
      </c>
      <c r="B34" s="64">
        <v>1153</v>
      </c>
      <c r="C34" s="19">
        <v>3414</v>
      </c>
      <c r="D34" s="36">
        <v>13612</v>
      </c>
      <c r="E34" s="34">
        <v>13242</v>
      </c>
      <c r="F34" s="34">
        <v>3949</v>
      </c>
      <c r="G34" s="35">
        <v>4794</v>
      </c>
      <c r="H34" s="72">
        <v>5389</v>
      </c>
      <c r="I34" s="61">
        <v>4029</v>
      </c>
      <c r="J34" s="34">
        <v>13359</v>
      </c>
      <c r="K34" s="61">
        <v>610</v>
      </c>
      <c r="L34" s="34">
        <v>3990</v>
      </c>
      <c r="M34" s="74">
        <v>7040</v>
      </c>
      <c r="N34" s="35">
        <v>7599</v>
      </c>
    </row>
    <row r="35" spans="1:14" s="20" customFormat="1" ht="12.75">
      <c r="A35" s="16" t="s">
        <v>30</v>
      </c>
      <c r="B35" s="64">
        <v>547</v>
      </c>
      <c r="C35" s="19">
        <v>1789</v>
      </c>
      <c r="D35" s="36">
        <v>2469</v>
      </c>
      <c r="E35" s="34">
        <v>2404</v>
      </c>
      <c r="F35" s="34">
        <v>838</v>
      </c>
      <c r="G35" s="35">
        <v>752</v>
      </c>
      <c r="H35" s="72">
        <v>967</v>
      </c>
      <c r="I35" s="61">
        <v>2087</v>
      </c>
      <c r="J35" s="34">
        <v>2442</v>
      </c>
      <c r="K35" s="61">
        <v>299</v>
      </c>
      <c r="L35" s="34">
        <v>2098</v>
      </c>
      <c r="M35" s="74">
        <v>1493</v>
      </c>
      <c r="N35" s="35">
        <v>1393</v>
      </c>
    </row>
    <row r="36" spans="1:14" s="20" customFormat="1" ht="12.75">
      <c r="A36" s="16" t="s">
        <v>31</v>
      </c>
      <c r="B36" s="64">
        <v>34</v>
      </c>
      <c r="C36" s="19">
        <v>118</v>
      </c>
      <c r="D36" s="36">
        <v>1061</v>
      </c>
      <c r="E36" s="34">
        <v>1051</v>
      </c>
      <c r="F36" s="34">
        <v>523</v>
      </c>
      <c r="G36" s="35">
        <v>325</v>
      </c>
      <c r="H36" s="72">
        <v>271</v>
      </c>
      <c r="I36" s="61">
        <v>132</v>
      </c>
      <c r="J36" s="34">
        <v>1069</v>
      </c>
      <c r="K36" s="61">
        <v>30</v>
      </c>
      <c r="L36" s="34">
        <v>124</v>
      </c>
      <c r="M36" s="74">
        <v>402</v>
      </c>
      <c r="N36" s="35">
        <v>764</v>
      </c>
    </row>
    <row r="37" spans="1:14" s="20" customFormat="1" ht="12.75">
      <c r="A37" s="16" t="s">
        <v>32</v>
      </c>
      <c r="B37" s="64">
        <v>30</v>
      </c>
      <c r="C37" s="19">
        <v>74</v>
      </c>
      <c r="D37" s="36">
        <v>541</v>
      </c>
      <c r="E37" s="34">
        <v>532</v>
      </c>
      <c r="F37" s="34">
        <v>153</v>
      </c>
      <c r="G37" s="35">
        <v>183</v>
      </c>
      <c r="H37" s="72">
        <v>195</v>
      </c>
      <c r="I37" s="61">
        <v>82</v>
      </c>
      <c r="J37" s="34">
        <v>531</v>
      </c>
      <c r="K37" s="61">
        <v>12</v>
      </c>
      <c r="L37" s="34">
        <v>95</v>
      </c>
      <c r="M37" s="74">
        <v>255</v>
      </c>
      <c r="N37" s="35">
        <v>323</v>
      </c>
    </row>
    <row r="38" spans="1:14" s="20" customFormat="1" ht="12.75">
      <c r="A38" s="16" t="s">
        <v>33</v>
      </c>
      <c r="B38" s="64">
        <v>18</v>
      </c>
      <c r="C38" s="19">
        <v>54</v>
      </c>
      <c r="D38" s="36">
        <v>592</v>
      </c>
      <c r="E38" s="34">
        <v>581</v>
      </c>
      <c r="F38" s="34">
        <v>312</v>
      </c>
      <c r="G38" s="35">
        <v>171</v>
      </c>
      <c r="H38" s="72">
        <v>123</v>
      </c>
      <c r="I38" s="61">
        <v>63</v>
      </c>
      <c r="J38" s="34">
        <v>595</v>
      </c>
      <c r="K38" s="61">
        <v>12</v>
      </c>
      <c r="L38" s="34">
        <v>58</v>
      </c>
      <c r="M38" s="74">
        <v>248</v>
      </c>
      <c r="N38" s="35">
        <v>401</v>
      </c>
    </row>
    <row r="39" spans="1:14" s="20" customFormat="1" ht="12.75">
      <c r="A39" s="16" t="s">
        <v>34</v>
      </c>
      <c r="B39" s="64">
        <v>51</v>
      </c>
      <c r="C39" s="19">
        <v>105</v>
      </c>
      <c r="D39" s="36">
        <v>4010</v>
      </c>
      <c r="E39" s="34">
        <v>4007</v>
      </c>
      <c r="F39" s="34">
        <v>1953</v>
      </c>
      <c r="G39" s="35">
        <v>1216</v>
      </c>
      <c r="H39" s="72">
        <v>830</v>
      </c>
      <c r="I39" s="61">
        <v>130</v>
      </c>
      <c r="J39" s="34">
        <v>4069</v>
      </c>
      <c r="K39" s="61">
        <v>25</v>
      </c>
      <c r="L39" s="34">
        <v>138</v>
      </c>
      <c r="M39" s="74">
        <v>1580</v>
      </c>
      <c r="N39" s="35">
        <v>2772</v>
      </c>
    </row>
    <row r="40" spans="1:14" s="20" customFormat="1" ht="12.75">
      <c r="A40" s="16" t="s">
        <v>35</v>
      </c>
      <c r="B40" s="64">
        <v>57</v>
      </c>
      <c r="C40" s="19">
        <v>134</v>
      </c>
      <c r="D40" s="36">
        <v>1920</v>
      </c>
      <c r="E40" s="34">
        <v>1900</v>
      </c>
      <c r="F40" s="34">
        <v>755</v>
      </c>
      <c r="G40" s="35">
        <v>595</v>
      </c>
      <c r="H40" s="72">
        <v>624</v>
      </c>
      <c r="I40" s="61">
        <v>159</v>
      </c>
      <c r="J40" s="34">
        <v>1902</v>
      </c>
      <c r="K40" s="61">
        <v>29</v>
      </c>
      <c r="L40" s="34">
        <v>160</v>
      </c>
      <c r="M40" s="74">
        <v>813</v>
      </c>
      <c r="N40" s="35">
        <v>1265</v>
      </c>
    </row>
    <row r="41" spans="1:14" s="20" customFormat="1" ht="12.75">
      <c r="A41" s="16" t="s">
        <v>36</v>
      </c>
      <c r="B41" s="64">
        <v>443</v>
      </c>
      <c r="C41" s="19">
        <v>988</v>
      </c>
      <c r="D41" s="36">
        <v>2626</v>
      </c>
      <c r="E41" s="34">
        <v>2570</v>
      </c>
      <c r="F41" s="34">
        <v>862</v>
      </c>
      <c r="G41" s="35">
        <v>918</v>
      </c>
      <c r="H41" s="72">
        <v>895</v>
      </c>
      <c r="I41" s="61">
        <v>1301</v>
      </c>
      <c r="J41" s="34">
        <v>2623</v>
      </c>
      <c r="K41" s="61">
        <v>207</v>
      </c>
      <c r="L41" s="34">
        <v>1284</v>
      </c>
      <c r="M41" s="74">
        <v>1214</v>
      </c>
      <c r="N41" s="35">
        <v>1632</v>
      </c>
    </row>
    <row r="42" spans="1:14" s="20" customFormat="1" ht="12.75">
      <c r="A42" s="16" t="s">
        <v>37</v>
      </c>
      <c r="B42" s="64">
        <v>8</v>
      </c>
      <c r="C42" s="19">
        <v>20</v>
      </c>
      <c r="D42" s="36">
        <v>907</v>
      </c>
      <c r="E42" s="34">
        <v>897</v>
      </c>
      <c r="F42" s="34">
        <v>402</v>
      </c>
      <c r="G42" s="35">
        <v>292</v>
      </c>
      <c r="H42" s="72">
        <v>205</v>
      </c>
      <c r="I42" s="61">
        <v>19</v>
      </c>
      <c r="J42" s="34">
        <v>893</v>
      </c>
      <c r="K42" s="61">
        <v>5</v>
      </c>
      <c r="L42" s="34">
        <v>21</v>
      </c>
      <c r="M42" s="74">
        <v>440</v>
      </c>
      <c r="N42" s="35">
        <v>515</v>
      </c>
    </row>
    <row r="43" spans="1:14" s="20" customFormat="1" ht="12.75">
      <c r="A43" s="16" t="s">
        <v>38</v>
      </c>
      <c r="B43" s="64">
        <v>47</v>
      </c>
      <c r="C43" s="19">
        <v>130</v>
      </c>
      <c r="D43" s="36">
        <v>1396</v>
      </c>
      <c r="E43" s="34">
        <v>1363</v>
      </c>
      <c r="F43" s="34">
        <v>475</v>
      </c>
      <c r="G43" s="35">
        <v>402</v>
      </c>
      <c r="H43" s="72">
        <v>534</v>
      </c>
      <c r="I43" s="61">
        <v>148</v>
      </c>
      <c r="J43" s="34">
        <v>1391</v>
      </c>
      <c r="K43" s="61">
        <v>42</v>
      </c>
      <c r="L43" s="34">
        <v>133</v>
      </c>
      <c r="M43" s="74">
        <v>528</v>
      </c>
      <c r="N43" s="35">
        <v>975</v>
      </c>
    </row>
    <row r="44" spans="1:14" s="20" customFormat="1" ht="12.75">
      <c r="A44" s="16" t="s">
        <v>39</v>
      </c>
      <c r="B44" s="64">
        <v>140</v>
      </c>
      <c r="C44" s="19">
        <v>286</v>
      </c>
      <c r="D44" s="36">
        <v>2745</v>
      </c>
      <c r="E44" s="34">
        <v>2681</v>
      </c>
      <c r="F44" s="34">
        <v>945</v>
      </c>
      <c r="G44" s="35">
        <v>981</v>
      </c>
      <c r="H44" s="72">
        <v>843</v>
      </c>
      <c r="I44" s="61">
        <v>354</v>
      </c>
      <c r="J44" s="34">
        <v>2721</v>
      </c>
      <c r="K44" s="61">
        <v>95</v>
      </c>
      <c r="L44" s="34">
        <v>336</v>
      </c>
      <c r="M44" s="74">
        <v>1111</v>
      </c>
      <c r="N44" s="35">
        <v>1850</v>
      </c>
    </row>
    <row r="45" spans="1:14" s="20" customFormat="1" ht="12.75">
      <c r="A45" s="16" t="s">
        <v>40</v>
      </c>
      <c r="B45" s="64">
        <v>53</v>
      </c>
      <c r="C45" s="19">
        <v>111</v>
      </c>
      <c r="D45" s="36">
        <v>702</v>
      </c>
      <c r="E45" s="34">
        <v>697</v>
      </c>
      <c r="F45" s="34">
        <v>271</v>
      </c>
      <c r="G45" s="35">
        <v>248</v>
      </c>
      <c r="H45" s="72">
        <v>161</v>
      </c>
      <c r="I45" s="61">
        <v>157</v>
      </c>
      <c r="J45" s="34">
        <v>707</v>
      </c>
      <c r="K45" s="61">
        <v>39</v>
      </c>
      <c r="L45" s="34">
        <v>130</v>
      </c>
      <c r="M45" s="74">
        <v>299</v>
      </c>
      <c r="N45" s="35">
        <v>445</v>
      </c>
    </row>
    <row r="46" spans="1:14" s="20" customFormat="1" ht="12.75">
      <c r="A46" s="16" t="s">
        <v>41</v>
      </c>
      <c r="B46" s="64">
        <v>257</v>
      </c>
      <c r="C46" s="19">
        <v>426</v>
      </c>
      <c r="D46" s="36">
        <v>767</v>
      </c>
      <c r="E46" s="34">
        <v>738</v>
      </c>
      <c r="F46" s="34">
        <v>292</v>
      </c>
      <c r="G46" s="35">
        <v>246</v>
      </c>
      <c r="H46" s="72">
        <v>267</v>
      </c>
      <c r="I46" s="61">
        <v>597</v>
      </c>
      <c r="J46" s="34">
        <v>739</v>
      </c>
      <c r="K46" s="61">
        <v>174</v>
      </c>
      <c r="L46" s="34">
        <v>518</v>
      </c>
      <c r="M46" s="74">
        <v>401</v>
      </c>
      <c r="N46" s="35">
        <v>425</v>
      </c>
    </row>
    <row r="47" spans="1:14" s="20" customFormat="1" ht="12.75">
      <c r="A47" s="16" t="s">
        <v>42</v>
      </c>
      <c r="B47" s="64">
        <v>148</v>
      </c>
      <c r="C47" s="19">
        <v>584</v>
      </c>
      <c r="D47" s="36">
        <v>689</v>
      </c>
      <c r="E47" s="34">
        <v>681</v>
      </c>
      <c r="F47" s="34">
        <v>275</v>
      </c>
      <c r="G47" s="35">
        <v>268</v>
      </c>
      <c r="H47" s="72">
        <v>140</v>
      </c>
      <c r="I47" s="61">
        <v>545</v>
      </c>
      <c r="J47" s="34">
        <v>701</v>
      </c>
      <c r="K47" s="61">
        <v>78</v>
      </c>
      <c r="L47" s="34">
        <v>665</v>
      </c>
      <c r="M47" s="74">
        <v>338</v>
      </c>
      <c r="N47" s="35">
        <v>424</v>
      </c>
    </row>
    <row r="48" spans="1:14" s="20" customFormat="1" ht="12.75">
      <c r="A48" s="16" t="s">
        <v>43</v>
      </c>
      <c r="B48" s="64">
        <v>336</v>
      </c>
      <c r="C48" s="19">
        <v>1019</v>
      </c>
      <c r="D48" s="36">
        <v>7333</v>
      </c>
      <c r="E48" s="34">
        <v>7208</v>
      </c>
      <c r="F48" s="34">
        <v>2903</v>
      </c>
      <c r="G48" s="35">
        <v>2381</v>
      </c>
      <c r="H48" s="72">
        <v>2040</v>
      </c>
      <c r="I48" s="61">
        <v>1116</v>
      </c>
      <c r="J48" s="34">
        <v>7424</v>
      </c>
      <c r="K48" s="61">
        <v>217</v>
      </c>
      <c r="L48" s="34">
        <v>1121</v>
      </c>
      <c r="M48" s="74">
        <v>3085</v>
      </c>
      <c r="N48" s="35">
        <v>4911</v>
      </c>
    </row>
    <row r="49" spans="1:14" s="20" customFormat="1" ht="12.75">
      <c r="A49" s="16" t="s">
        <v>44</v>
      </c>
      <c r="B49" s="64">
        <v>156</v>
      </c>
      <c r="C49" s="19">
        <v>440</v>
      </c>
      <c r="D49" s="36">
        <v>1375</v>
      </c>
      <c r="E49" s="34">
        <v>1360</v>
      </c>
      <c r="F49" s="34">
        <v>566</v>
      </c>
      <c r="G49" s="35">
        <v>500</v>
      </c>
      <c r="H49" s="72">
        <v>379</v>
      </c>
      <c r="I49" s="61">
        <v>457</v>
      </c>
      <c r="J49" s="34">
        <v>1362</v>
      </c>
      <c r="K49" s="61">
        <v>57</v>
      </c>
      <c r="L49" s="34">
        <v>530</v>
      </c>
      <c r="M49" s="74">
        <v>559</v>
      </c>
      <c r="N49" s="35">
        <v>1026</v>
      </c>
    </row>
    <row r="50" spans="1:14" s="20" customFormat="1" ht="12.75">
      <c r="A50" s="21" t="s">
        <v>45</v>
      </c>
      <c r="B50" s="65">
        <v>53</v>
      </c>
      <c r="C50" s="55">
        <v>157</v>
      </c>
      <c r="D50" s="95">
        <v>1707</v>
      </c>
      <c r="E50" s="69">
        <v>1674</v>
      </c>
      <c r="F50" s="69">
        <v>587</v>
      </c>
      <c r="G50" s="70">
        <v>574</v>
      </c>
      <c r="H50" s="73">
        <v>456</v>
      </c>
      <c r="I50" s="62">
        <v>175</v>
      </c>
      <c r="J50" s="69">
        <v>1706</v>
      </c>
      <c r="K50" s="62">
        <v>25</v>
      </c>
      <c r="L50" s="69">
        <v>183</v>
      </c>
      <c r="M50" s="75">
        <v>629</v>
      </c>
      <c r="N50" s="70">
        <v>1174</v>
      </c>
    </row>
    <row r="51" spans="1:14" s="2" customFormat="1" ht="12.75">
      <c r="A51" s="24" t="s">
        <v>46</v>
      </c>
      <c r="B51" s="27">
        <f aca="true" t="shared" si="0" ref="B51:H51">SUM(B7:B50)</f>
        <v>14361</v>
      </c>
      <c r="C51" s="27">
        <f t="shared" si="0"/>
        <v>42611</v>
      </c>
      <c r="D51" s="27">
        <f t="shared" si="0"/>
        <v>157014</v>
      </c>
      <c r="E51" s="63">
        <f t="shared" si="0"/>
        <v>154375</v>
      </c>
      <c r="F51" s="40">
        <f t="shared" si="0"/>
        <v>60482</v>
      </c>
      <c r="G51" s="40">
        <f t="shared" si="0"/>
        <v>55657</v>
      </c>
      <c r="H51" s="40">
        <f t="shared" si="0"/>
        <v>48310</v>
      </c>
      <c r="I51" s="40">
        <f aca="true" t="shared" si="1" ref="I51:N51">SUM(I7:I50)</f>
        <v>47637</v>
      </c>
      <c r="J51" s="40">
        <f t="shared" si="1"/>
        <v>157064</v>
      </c>
      <c r="K51" s="40">
        <f t="shared" si="1"/>
        <v>8051</v>
      </c>
      <c r="L51" s="40">
        <f t="shared" si="1"/>
        <v>49565</v>
      </c>
      <c r="M51" s="40">
        <f t="shared" si="1"/>
        <v>71856</v>
      </c>
      <c r="N51" s="63">
        <f t="shared" si="1"/>
        <v>103071</v>
      </c>
    </row>
    <row r="52" spans="1:14" s="8" customFormat="1" ht="12.75">
      <c r="A52" s="11" t="s">
        <v>47</v>
      </c>
      <c r="B52" s="32">
        <f>C51-B51</f>
        <v>28250</v>
      </c>
      <c r="D52" s="103"/>
      <c r="E52" s="113"/>
      <c r="G52" s="68">
        <f>F51-G51</f>
        <v>4825</v>
      </c>
      <c r="H52" s="71"/>
      <c r="I52" s="43"/>
      <c r="J52" s="57"/>
      <c r="K52" s="43">
        <f>L51-K51</f>
        <v>41514</v>
      </c>
      <c r="L52" s="57"/>
      <c r="M52" s="43">
        <f>N51-M51</f>
        <v>31215</v>
      </c>
      <c r="N52" s="106"/>
    </row>
    <row r="53" spans="1:14" s="8" customFormat="1" ht="12.75">
      <c r="A53" s="25" t="s">
        <v>48</v>
      </c>
      <c r="B53" s="46">
        <f>B51/(SUM($B$51:$C$51))</f>
        <v>0.25207119286667135</v>
      </c>
      <c r="C53" s="46">
        <f>C51/(SUM($B$51:$C$51))</f>
        <v>0.7479288071333287</v>
      </c>
      <c r="D53" s="54">
        <f>D51/D51</f>
        <v>1</v>
      </c>
      <c r="E53" s="114">
        <f>E51/E51</f>
        <v>1</v>
      </c>
      <c r="F53" s="46">
        <f>F51/(SUM($F$51:$H$51))</f>
        <v>0.3677857572864536</v>
      </c>
      <c r="G53" s="46">
        <f>G51/(SUM($F$51:$H$51))</f>
        <v>0.3384453538787101</v>
      </c>
      <c r="H53" s="46">
        <f>H51/(SUM($F$51:$H$51))</f>
        <v>0.2937688888348363</v>
      </c>
      <c r="I53" s="46">
        <f>I51/I51</f>
        <v>1</v>
      </c>
      <c r="J53" s="46">
        <f>J51/(SUM($J$51:$J$51))</f>
        <v>1</v>
      </c>
      <c r="K53" s="46">
        <f>K51/(SUM($K$51:$L$51))</f>
        <v>0.13973549014162734</v>
      </c>
      <c r="L53" s="46">
        <f>L51/(SUM($K$51:$L$51))</f>
        <v>0.8602645098583727</v>
      </c>
      <c r="M53" s="46">
        <f>M51/(SUM($M$51:$N$51))</f>
        <v>0.41077706700509353</v>
      </c>
      <c r="N53" s="54">
        <f>N51/(SUM($M$51:$N$51))</f>
        <v>0.5892229329949065</v>
      </c>
    </row>
  </sheetData>
  <sheetProtection/>
  <mergeCells count="12">
    <mergeCell ref="I2:J2"/>
    <mergeCell ref="I3:J3"/>
    <mergeCell ref="I4:J4"/>
    <mergeCell ref="K2:N2"/>
    <mergeCell ref="B2:D2"/>
    <mergeCell ref="B3:D3"/>
    <mergeCell ref="B4:D4"/>
    <mergeCell ref="K3:N3"/>
    <mergeCell ref="K4:N4"/>
    <mergeCell ref="F2:H2"/>
    <mergeCell ref="F3:H3"/>
    <mergeCell ref="F4:H4"/>
  </mergeCells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Primary Election         May 15, 2018</oddHeader>
  </headerFooter>
  <ignoredErrors>
    <ignoredError sqref="B53:N53 B52:O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xSplit="1" ySplit="6" topLeftCell="B7" activePane="bottomRight" state="frozen"/>
      <selection pane="topLeft" activeCell="R48" sqref="R48"/>
      <selection pane="topRight" activeCell="R48" sqref="R48"/>
      <selection pane="bottomLeft" activeCell="R48" sqref="R48"/>
      <selection pane="bottomRight" activeCell="B7" sqref="B7"/>
    </sheetView>
  </sheetViews>
  <sheetFormatPr defaultColWidth="9.140625" defaultRowHeight="12.75"/>
  <cols>
    <col min="1" max="1" width="10.57421875" style="8" customWidth="1"/>
    <col min="2" max="2" width="17.28125" style="26" bestFit="1" customWidth="1"/>
    <col min="3" max="3" width="17.28125" style="26" customWidth="1"/>
    <col min="4" max="4" width="17.00390625" style="26" bestFit="1" customWidth="1"/>
    <col min="5" max="16384" width="9.140625" style="26" customWidth="1"/>
  </cols>
  <sheetData>
    <row r="1" spans="1:9" s="1" customFormat="1" ht="18">
      <c r="A1" s="47" t="s">
        <v>85</v>
      </c>
      <c r="B1" s="45"/>
      <c r="C1" s="45"/>
      <c r="D1" s="4"/>
      <c r="E1" s="45"/>
      <c r="F1" s="45"/>
      <c r="G1" s="45"/>
      <c r="H1" s="45"/>
      <c r="I1" s="4" t="s">
        <v>0</v>
      </c>
    </row>
    <row r="2" spans="1:9" s="3" customFormat="1" ht="12.75">
      <c r="A2" s="48"/>
      <c r="B2" s="86" t="s">
        <v>72</v>
      </c>
      <c r="C2" s="122" t="s">
        <v>63</v>
      </c>
      <c r="D2" s="124"/>
      <c r="E2" s="125"/>
      <c r="F2" s="126"/>
      <c r="G2" s="126"/>
      <c r="H2" s="126"/>
      <c r="I2" s="127"/>
    </row>
    <row r="3" spans="1:9" s="2" customFormat="1" ht="12.75">
      <c r="A3" s="5"/>
      <c r="B3" s="76" t="s">
        <v>73</v>
      </c>
      <c r="C3" s="119" t="s">
        <v>66</v>
      </c>
      <c r="D3" s="121"/>
      <c r="E3" s="116" t="s">
        <v>67</v>
      </c>
      <c r="F3" s="117"/>
      <c r="G3" s="117"/>
      <c r="H3" s="117"/>
      <c r="I3" s="118"/>
    </row>
    <row r="4" spans="1:9" s="2" customFormat="1" ht="12.75">
      <c r="A4" s="5"/>
      <c r="B4" s="87" t="s">
        <v>62</v>
      </c>
      <c r="C4" s="89" t="s">
        <v>62</v>
      </c>
      <c r="D4" s="42" t="s">
        <v>62</v>
      </c>
      <c r="E4" s="116" t="s">
        <v>68</v>
      </c>
      <c r="F4" s="117"/>
      <c r="G4" s="117"/>
      <c r="H4" s="117"/>
      <c r="I4" s="118"/>
    </row>
    <row r="5" spans="1:9" s="8" customFormat="1" ht="12.75">
      <c r="A5" s="6"/>
      <c r="B5" s="79" t="s">
        <v>99</v>
      </c>
      <c r="C5" s="89" t="s">
        <v>100</v>
      </c>
      <c r="D5" s="42" t="s">
        <v>101</v>
      </c>
      <c r="E5" s="128"/>
      <c r="F5" s="129"/>
      <c r="G5" s="129"/>
      <c r="H5" s="129"/>
      <c r="I5" s="130"/>
    </row>
    <row r="6" spans="1:9" s="81" customFormat="1" ht="96" customHeight="1">
      <c r="A6" s="80" t="s">
        <v>1</v>
      </c>
      <c r="B6" s="9" t="s">
        <v>99</v>
      </c>
      <c r="C6" s="9" t="s">
        <v>100</v>
      </c>
      <c r="D6" s="9" t="s">
        <v>101</v>
      </c>
      <c r="E6" s="30" t="s">
        <v>74</v>
      </c>
      <c r="F6" s="30" t="s">
        <v>64</v>
      </c>
      <c r="G6" s="30" t="s">
        <v>75</v>
      </c>
      <c r="H6" s="30" t="s">
        <v>76</v>
      </c>
      <c r="I6" s="31" t="s">
        <v>65</v>
      </c>
    </row>
    <row r="7" spans="1:9" s="15" customFormat="1" ht="12.75">
      <c r="A7" s="11" t="s">
        <v>2</v>
      </c>
      <c r="B7" s="56">
        <v>49241</v>
      </c>
      <c r="C7" s="32">
        <v>48624</v>
      </c>
      <c r="D7" s="32">
        <v>49235</v>
      </c>
      <c r="E7" s="43">
        <v>232395</v>
      </c>
      <c r="F7" s="52">
        <v>6673</v>
      </c>
      <c r="G7" s="52">
        <f aca="true" t="shared" si="0" ref="G7:G50">IF(F7&lt;&gt;0,F7+E7,"")</f>
        <v>239068</v>
      </c>
      <c r="H7" s="52">
        <v>78796</v>
      </c>
      <c r="I7" s="85">
        <f aca="true" t="shared" si="1" ref="I7:I51">IF(G7&lt;&gt;0,H7/G7,"")</f>
        <v>0.3295966001305068</v>
      </c>
    </row>
    <row r="8" spans="1:9" s="15" customFormat="1" ht="12.75">
      <c r="A8" s="16" t="s">
        <v>3</v>
      </c>
      <c r="B8" s="96">
        <v>780</v>
      </c>
      <c r="C8" s="36">
        <v>726</v>
      </c>
      <c r="D8" s="36">
        <v>691</v>
      </c>
      <c r="E8" s="36">
        <v>2448</v>
      </c>
      <c r="F8" s="33">
        <v>56</v>
      </c>
      <c r="G8" s="33">
        <f t="shared" si="0"/>
        <v>2504</v>
      </c>
      <c r="H8" s="33">
        <v>1078</v>
      </c>
      <c r="I8" s="85">
        <f t="shared" si="1"/>
        <v>0.4305111821086262</v>
      </c>
    </row>
    <row r="9" spans="1:9" s="15" customFormat="1" ht="12.75">
      <c r="A9" s="16" t="s">
        <v>4</v>
      </c>
      <c r="B9" s="96">
        <v>8611</v>
      </c>
      <c r="C9" s="36">
        <v>8522</v>
      </c>
      <c r="D9" s="36">
        <v>8569</v>
      </c>
      <c r="E9" s="36">
        <v>39856</v>
      </c>
      <c r="F9" s="33">
        <v>481</v>
      </c>
      <c r="G9" s="33">
        <f t="shared" si="0"/>
        <v>40337</v>
      </c>
      <c r="H9" s="33">
        <v>10672</v>
      </c>
      <c r="I9" s="93">
        <f t="shared" si="1"/>
        <v>0.2645709894141855</v>
      </c>
    </row>
    <row r="10" spans="1:9" s="15" customFormat="1" ht="12.75">
      <c r="A10" s="16" t="s">
        <v>5</v>
      </c>
      <c r="B10" s="96">
        <v>1303</v>
      </c>
      <c r="C10" s="36">
        <v>1236</v>
      </c>
      <c r="D10" s="36">
        <v>1135</v>
      </c>
      <c r="E10" s="36">
        <v>3289</v>
      </c>
      <c r="F10" s="33">
        <v>57</v>
      </c>
      <c r="G10" s="33">
        <f t="shared" si="0"/>
        <v>3346</v>
      </c>
      <c r="H10" s="33">
        <v>1530</v>
      </c>
      <c r="I10" s="85">
        <f t="shared" si="1"/>
        <v>0.4572624028690974</v>
      </c>
    </row>
    <row r="11" spans="1:9" s="15" customFormat="1" ht="12.75">
      <c r="A11" s="16" t="s">
        <v>6</v>
      </c>
      <c r="B11" s="96">
        <v>1150</v>
      </c>
      <c r="C11" s="36">
        <v>912</v>
      </c>
      <c r="D11" s="36">
        <v>851</v>
      </c>
      <c r="E11" s="36">
        <v>4999</v>
      </c>
      <c r="F11" s="33">
        <v>51</v>
      </c>
      <c r="G11" s="33">
        <f t="shared" si="0"/>
        <v>5050</v>
      </c>
      <c r="H11" s="33">
        <v>1726</v>
      </c>
      <c r="I11" s="85">
        <f t="shared" si="1"/>
        <v>0.3417821782178218</v>
      </c>
    </row>
    <row r="12" spans="1:9" s="15" customFormat="1" ht="12.75">
      <c r="A12" s="16" t="s">
        <v>7</v>
      </c>
      <c r="B12" s="96">
        <v>6041</v>
      </c>
      <c r="C12" s="36">
        <v>5969</v>
      </c>
      <c r="D12" s="36">
        <v>5986</v>
      </c>
      <c r="E12" s="36">
        <v>18893</v>
      </c>
      <c r="F12" s="33">
        <v>451</v>
      </c>
      <c r="G12" s="33">
        <f t="shared" si="0"/>
        <v>19344</v>
      </c>
      <c r="H12" s="33">
        <v>7619</v>
      </c>
      <c r="I12" s="85">
        <f t="shared" si="1"/>
        <v>0.393868899917287</v>
      </c>
    </row>
    <row r="13" spans="1:9" s="15" customFormat="1" ht="12.75">
      <c r="A13" s="16" t="s">
        <v>8</v>
      </c>
      <c r="B13" s="96">
        <v>2612</v>
      </c>
      <c r="C13" s="36">
        <v>2578</v>
      </c>
      <c r="D13" s="36">
        <v>2618</v>
      </c>
      <c r="E13" s="36">
        <v>12553</v>
      </c>
      <c r="F13" s="33">
        <v>218</v>
      </c>
      <c r="G13" s="33">
        <f t="shared" si="0"/>
        <v>12771</v>
      </c>
      <c r="H13" s="33">
        <v>3922</v>
      </c>
      <c r="I13" s="85">
        <f t="shared" si="1"/>
        <v>0.3071020280322606</v>
      </c>
    </row>
    <row r="14" spans="1:9" s="15" customFormat="1" ht="12.75">
      <c r="A14" s="16" t="s">
        <v>9</v>
      </c>
      <c r="B14" s="96">
        <v>1221</v>
      </c>
      <c r="C14" s="36">
        <v>1097</v>
      </c>
      <c r="D14" s="36">
        <v>1054</v>
      </c>
      <c r="E14" s="36">
        <v>4514</v>
      </c>
      <c r="F14" s="33">
        <v>108</v>
      </c>
      <c r="G14" s="33">
        <f t="shared" si="0"/>
        <v>4622</v>
      </c>
      <c r="H14" s="33">
        <v>1765</v>
      </c>
      <c r="I14" s="93">
        <f t="shared" si="1"/>
        <v>0.3818693206404154</v>
      </c>
    </row>
    <row r="15" spans="1:9" s="15" customFormat="1" ht="12.75">
      <c r="A15" s="16" t="s">
        <v>10</v>
      </c>
      <c r="B15" s="96">
        <v>6821</v>
      </c>
      <c r="C15" s="36">
        <v>6734</v>
      </c>
      <c r="D15" s="36">
        <v>6777</v>
      </c>
      <c r="E15" s="36">
        <v>24543</v>
      </c>
      <c r="F15" s="33">
        <v>393</v>
      </c>
      <c r="G15" s="33">
        <f t="shared" si="0"/>
        <v>24936</v>
      </c>
      <c r="H15" s="33">
        <v>11100</v>
      </c>
      <c r="I15" s="85">
        <f t="shared" si="1"/>
        <v>0.4451395572666025</v>
      </c>
    </row>
    <row r="16" spans="1:9" s="15" customFormat="1" ht="12.75">
      <c r="A16" s="16" t="s">
        <v>11</v>
      </c>
      <c r="B16" s="96">
        <v>9314</v>
      </c>
      <c r="C16" s="36">
        <v>9093</v>
      </c>
      <c r="D16" s="36">
        <v>9088</v>
      </c>
      <c r="E16" s="36">
        <v>50896</v>
      </c>
      <c r="F16" s="33">
        <v>808</v>
      </c>
      <c r="G16" s="33">
        <f t="shared" si="0"/>
        <v>51704</v>
      </c>
      <c r="H16" s="33">
        <v>14730</v>
      </c>
      <c r="I16" s="93">
        <f t="shared" si="1"/>
        <v>0.28489091753055856</v>
      </c>
    </row>
    <row r="17" spans="1:9" s="15" customFormat="1" ht="12.75">
      <c r="A17" s="16" t="s">
        <v>12</v>
      </c>
      <c r="B17" s="96">
        <v>1605</v>
      </c>
      <c r="C17" s="36">
        <v>1591</v>
      </c>
      <c r="D17" s="36">
        <v>1609</v>
      </c>
      <c r="E17" s="36">
        <v>6023</v>
      </c>
      <c r="F17" s="33">
        <v>80</v>
      </c>
      <c r="G17" s="33">
        <f t="shared" si="0"/>
        <v>6103</v>
      </c>
      <c r="H17" s="33">
        <v>2432</v>
      </c>
      <c r="I17" s="93">
        <f t="shared" si="1"/>
        <v>0.39849254465017203</v>
      </c>
    </row>
    <row r="18" spans="1:9" s="15" customFormat="1" ht="12.75">
      <c r="A18" s="16" t="s">
        <v>13</v>
      </c>
      <c r="B18" s="96">
        <v>627</v>
      </c>
      <c r="C18" s="36">
        <v>560</v>
      </c>
      <c r="D18" s="36">
        <v>526</v>
      </c>
      <c r="E18" s="36">
        <v>1553</v>
      </c>
      <c r="F18" s="33">
        <v>50</v>
      </c>
      <c r="G18" s="33">
        <f t="shared" si="0"/>
        <v>1603</v>
      </c>
      <c r="H18" s="33">
        <v>766</v>
      </c>
      <c r="I18" s="85">
        <f t="shared" si="1"/>
        <v>0.4778540237055521</v>
      </c>
    </row>
    <row r="19" spans="1:9" s="20" customFormat="1" ht="12.75">
      <c r="A19" s="16" t="s">
        <v>14</v>
      </c>
      <c r="B19" s="96">
        <v>207</v>
      </c>
      <c r="C19" s="36">
        <v>184</v>
      </c>
      <c r="D19" s="36">
        <v>172</v>
      </c>
      <c r="E19" s="36">
        <v>662</v>
      </c>
      <c r="F19" s="33">
        <v>19</v>
      </c>
      <c r="G19" s="33">
        <f t="shared" si="0"/>
        <v>681</v>
      </c>
      <c r="H19" s="33">
        <v>250</v>
      </c>
      <c r="I19" s="93">
        <f t="shared" si="1"/>
        <v>0.3671071953010279</v>
      </c>
    </row>
    <row r="20" spans="1:9" s="20" customFormat="1" ht="12.75">
      <c r="A20" s="16" t="s">
        <v>15</v>
      </c>
      <c r="B20" s="96">
        <v>20178</v>
      </c>
      <c r="C20" s="36">
        <v>20109</v>
      </c>
      <c r="D20" s="36">
        <v>20150</v>
      </c>
      <c r="E20" s="36">
        <v>84827</v>
      </c>
      <c r="F20" s="33">
        <v>2313</v>
      </c>
      <c r="G20" s="33">
        <f t="shared" si="0"/>
        <v>87140</v>
      </c>
      <c r="H20" s="33">
        <v>27268</v>
      </c>
      <c r="I20" s="93">
        <f t="shared" si="1"/>
        <v>0.312921735138857</v>
      </c>
    </row>
    <row r="21" spans="1:9" s="20" customFormat="1" ht="12.75">
      <c r="A21" s="16" t="s">
        <v>16</v>
      </c>
      <c r="B21" s="96">
        <v>1063</v>
      </c>
      <c r="C21" s="36">
        <v>1034</v>
      </c>
      <c r="D21" s="36">
        <v>964</v>
      </c>
      <c r="E21" s="36">
        <v>3596</v>
      </c>
      <c r="F21" s="33">
        <v>60</v>
      </c>
      <c r="G21" s="33">
        <f t="shared" si="0"/>
        <v>3656</v>
      </c>
      <c r="H21" s="33">
        <v>1308</v>
      </c>
      <c r="I21" s="85">
        <f t="shared" si="1"/>
        <v>0.35776805251641136</v>
      </c>
    </row>
    <row r="22" spans="1:9" s="20" customFormat="1" ht="12.75">
      <c r="A22" s="16" t="s">
        <v>17</v>
      </c>
      <c r="B22" s="96">
        <v>3262</v>
      </c>
      <c r="C22" s="36">
        <v>3203</v>
      </c>
      <c r="D22" s="36">
        <v>3197</v>
      </c>
      <c r="E22" s="36">
        <v>9190</v>
      </c>
      <c r="F22" s="33">
        <v>212</v>
      </c>
      <c r="G22" s="33">
        <f t="shared" si="0"/>
        <v>9402</v>
      </c>
      <c r="H22" s="33">
        <v>3820</v>
      </c>
      <c r="I22" s="93">
        <f t="shared" si="1"/>
        <v>0.4062965326526271</v>
      </c>
    </row>
    <row r="23" spans="1:9" s="20" customFormat="1" ht="12.75">
      <c r="A23" s="16" t="s">
        <v>18</v>
      </c>
      <c r="B23" s="96">
        <v>168</v>
      </c>
      <c r="C23" s="36">
        <v>154</v>
      </c>
      <c r="D23" s="36">
        <v>135</v>
      </c>
      <c r="E23" s="36">
        <v>362</v>
      </c>
      <c r="F23" s="33">
        <v>39</v>
      </c>
      <c r="G23" s="33">
        <f t="shared" si="0"/>
        <v>401</v>
      </c>
      <c r="H23" s="33">
        <v>218</v>
      </c>
      <c r="I23" s="93">
        <f t="shared" si="1"/>
        <v>0.543640897755611</v>
      </c>
    </row>
    <row r="24" spans="1:9" s="20" customFormat="1" ht="12.75">
      <c r="A24" s="16" t="s">
        <v>19</v>
      </c>
      <c r="B24" s="96">
        <v>1095</v>
      </c>
      <c r="C24" s="36">
        <v>1064</v>
      </c>
      <c r="D24" s="36">
        <v>1058</v>
      </c>
      <c r="E24" s="36">
        <v>4323</v>
      </c>
      <c r="F24" s="33">
        <v>30</v>
      </c>
      <c r="G24" s="33">
        <f t="shared" si="0"/>
        <v>4353</v>
      </c>
      <c r="H24" s="33">
        <v>1511</v>
      </c>
      <c r="I24" s="93">
        <f t="shared" si="1"/>
        <v>0.3471169308522858</v>
      </c>
    </row>
    <row r="25" spans="1:9" s="20" customFormat="1" ht="12.75">
      <c r="A25" s="16" t="s">
        <v>20</v>
      </c>
      <c r="B25" s="96">
        <v>1017</v>
      </c>
      <c r="C25" s="36">
        <v>924</v>
      </c>
      <c r="D25" s="36">
        <v>877</v>
      </c>
      <c r="E25" s="36">
        <v>2740</v>
      </c>
      <c r="F25" s="33">
        <v>85</v>
      </c>
      <c r="G25" s="33">
        <f t="shared" si="0"/>
        <v>2825</v>
      </c>
      <c r="H25" s="33">
        <v>1430</v>
      </c>
      <c r="I25" s="85">
        <f t="shared" si="1"/>
        <v>0.5061946902654867</v>
      </c>
    </row>
    <row r="26" spans="1:9" s="20" customFormat="1" ht="12.75">
      <c r="A26" s="16" t="s">
        <v>21</v>
      </c>
      <c r="B26" s="96">
        <v>2532</v>
      </c>
      <c r="C26" s="36">
        <v>2462</v>
      </c>
      <c r="D26" s="36">
        <v>2457</v>
      </c>
      <c r="E26" s="36">
        <v>9947</v>
      </c>
      <c r="F26" s="33">
        <v>148</v>
      </c>
      <c r="G26" s="33">
        <f t="shared" si="0"/>
        <v>10095</v>
      </c>
      <c r="H26" s="33">
        <v>3270</v>
      </c>
      <c r="I26" s="93">
        <f t="shared" si="1"/>
        <v>0.32392273402674593</v>
      </c>
    </row>
    <row r="27" spans="1:9" s="20" customFormat="1" ht="12.75">
      <c r="A27" s="16" t="s">
        <v>22</v>
      </c>
      <c r="B27" s="96">
        <v>1167</v>
      </c>
      <c r="C27" s="36">
        <v>1134</v>
      </c>
      <c r="D27" s="36">
        <v>1103</v>
      </c>
      <c r="E27" s="36">
        <v>6089</v>
      </c>
      <c r="F27" s="33">
        <v>50</v>
      </c>
      <c r="G27" s="33">
        <f t="shared" si="0"/>
        <v>6139</v>
      </c>
      <c r="H27" s="33">
        <v>1409</v>
      </c>
      <c r="I27" s="93">
        <f t="shared" si="1"/>
        <v>0.2295162078514416</v>
      </c>
    </row>
    <row r="28" spans="1:9" s="20" customFormat="1" ht="12.75">
      <c r="A28" s="16" t="s">
        <v>23</v>
      </c>
      <c r="B28" s="96">
        <v>2757</v>
      </c>
      <c r="C28" s="36">
        <v>2719</v>
      </c>
      <c r="D28" s="36">
        <v>2714</v>
      </c>
      <c r="E28" s="36">
        <v>6540</v>
      </c>
      <c r="F28" s="33">
        <v>210</v>
      </c>
      <c r="G28" s="33">
        <f t="shared" si="0"/>
        <v>6750</v>
      </c>
      <c r="H28" s="33">
        <v>3136</v>
      </c>
      <c r="I28" s="93">
        <f t="shared" si="1"/>
        <v>0.4645925925925926</v>
      </c>
    </row>
    <row r="29" spans="1:9" s="20" customFormat="1" ht="12.75">
      <c r="A29" s="16" t="s">
        <v>24</v>
      </c>
      <c r="B29" s="96">
        <v>2774</v>
      </c>
      <c r="C29" s="36">
        <v>2771</v>
      </c>
      <c r="D29" s="36">
        <v>2724</v>
      </c>
      <c r="E29" s="36">
        <v>9285</v>
      </c>
      <c r="F29" s="33">
        <v>234</v>
      </c>
      <c r="G29" s="33">
        <f t="shared" si="0"/>
        <v>9519</v>
      </c>
      <c r="H29" s="33">
        <v>3743</v>
      </c>
      <c r="I29" s="93">
        <f t="shared" si="1"/>
        <v>0.3932135728542914</v>
      </c>
    </row>
    <row r="30" spans="1:9" s="20" customFormat="1" ht="12.75">
      <c r="A30" s="16" t="s">
        <v>25</v>
      </c>
      <c r="B30" s="96">
        <v>2113</v>
      </c>
      <c r="C30" s="36">
        <v>2058</v>
      </c>
      <c r="D30" s="36">
        <v>2043</v>
      </c>
      <c r="E30" s="36">
        <v>6022</v>
      </c>
      <c r="F30" s="33">
        <v>135</v>
      </c>
      <c r="G30" s="33">
        <f t="shared" si="0"/>
        <v>6157</v>
      </c>
      <c r="H30" s="33">
        <v>2610</v>
      </c>
      <c r="I30" s="93">
        <f t="shared" si="1"/>
        <v>0.42390774727951924</v>
      </c>
    </row>
    <row r="31" spans="1:9" s="20" customFormat="1" ht="12.75">
      <c r="A31" s="16" t="s">
        <v>26</v>
      </c>
      <c r="B31" s="96">
        <v>2546</v>
      </c>
      <c r="C31" s="36">
        <v>2345</v>
      </c>
      <c r="D31" s="36">
        <v>2120</v>
      </c>
      <c r="E31" s="36">
        <v>9507</v>
      </c>
      <c r="F31" s="33">
        <v>107</v>
      </c>
      <c r="G31" s="33">
        <f t="shared" si="0"/>
        <v>9614</v>
      </c>
      <c r="H31" s="33">
        <v>3532</v>
      </c>
      <c r="I31" s="93">
        <f t="shared" si="1"/>
        <v>0.3673809028500104</v>
      </c>
    </row>
    <row r="32" spans="1:9" s="20" customFormat="1" ht="12.75">
      <c r="A32" s="16" t="s">
        <v>27</v>
      </c>
      <c r="B32" s="96">
        <v>3931</v>
      </c>
      <c r="C32" s="36">
        <v>3850</v>
      </c>
      <c r="D32" s="36">
        <v>3791</v>
      </c>
      <c r="E32" s="36">
        <v>12966</v>
      </c>
      <c r="F32" s="33">
        <v>256</v>
      </c>
      <c r="G32" s="33">
        <f t="shared" si="0"/>
        <v>13222</v>
      </c>
      <c r="H32" s="33">
        <v>5124</v>
      </c>
      <c r="I32" s="93">
        <f t="shared" si="1"/>
        <v>0.38753592497352896</v>
      </c>
    </row>
    <row r="33" spans="1:9" s="20" customFormat="1" ht="12.75">
      <c r="A33" s="16" t="s">
        <v>28</v>
      </c>
      <c r="B33" s="96">
        <v>2258</v>
      </c>
      <c r="C33" s="36">
        <v>2201</v>
      </c>
      <c r="D33" s="36">
        <v>2203</v>
      </c>
      <c r="E33" s="36">
        <v>7796</v>
      </c>
      <c r="F33" s="33">
        <v>200</v>
      </c>
      <c r="G33" s="33">
        <f t="shared" si="0"/>
        <v>7996</v>
      </c>
      <c r="H33" s="33">
        <v>2707</v>
      </c>
      <c r="I33" s="85">
        <f t="shared" si="1"/>
        <v>0.338544272136068</v>
      </c>
    </row>
    <row r="34" spans="1:9" s="20" customFormat="1" ht="12.75">
      <c r="A34" s="16" t="s">
        <v>29</v>
      </c>
      <c r="B34" s="96">
        <v>16597</v>
      </c>
      <c r="C34" s="36">
        <v>16720</v>
      </c>
      <c r="D34" s="36">
        <v>16800</v>
      </c>
      <c r="E34" s="36">
        <v>76980</v>
      </c>
      <c r="F34" s="33">
        <v>1324</v>
      </c>
      <c r="G34" s="33">
        <f t="shared" si="0"/>
        <v>78304</v>
      </c>
      <c r="H34" s="33">
        <v>17607</v>
      </c>
      <c r="I34" s="85">
        <f t="shared" si="1"/>
        <v>0.22485441356763383</v>
      </c>
    </row>
    <row r="35" spans="1:9" s="20" customFormat="1" ht="12.75">
      <c r="A35" s="16" t="s">
        <v>30</v>
      </c>
      <c r="B35" s="96">
        <v>4340</v>
      </c>
      <c r="C35" s="36">
        <v>4282</v>
      </c>
      <c r="D35" s="36">
        <v>4270</v>
      </c>
      <c r="E35" s="36">
        <v>21524</v>
      </c>
      <c r="F35" s="33">
        <v>379</v>
      </c>
      <c r="G35" s="33">
        <f t="shared" si="0"/>
        <v>21903</v>
      </c>
      <c r="H35" s="33">
        <v>6286</v>
      </c>
      <c r="I35" s="93">
        <f t="shared" si="1"/>
        <v>0.2869926494087568</v>
      </c>
    </row>
    <row r="36" spans="1:9" s="20" customFormat="1" ht="12.75">
      <c r="A36" s="16" t="s">
        <v>31</v>
      </c>
      <c r="B36" s="96">
        <v>1139</v>
      </c>
      <c r="C36" s="36">
        <v>1114</v>
      </c>
      <c r="D36" s="36">
        <v>1092</v>
      </c>
      <c r="E36" s="36">
        <v>4724</v>
      </c>
      <c r="F36" s="33">
        <v>35</v>
      </c>
      <c r="G36" s="33">
        <f t="shared" si="0"/>
        <v>4759</v>
      </c>
      <c r="H36" s="33">
        <v>1531</v>
      </c>
      <c r="I36" s="93">
        <f t="shared" si="1"/>
        <v>0.3217062408068922</v>
      </c>
    </row>
    <row r="37" spans="1:9" s="20" customFormat="1" ht="12.75">
      <c r="A37" s="16" t="s">
        <v>32</v>
      </c>
      <c r="B37" s="96">
        <v>639</v>
      </c>
      <c r="C37" s="36">
        <v>564</v>
      </c>
      <c r="D37" s="36">
        <v>537</v>
      </c>
      <c r="E37" s="36">
        <v>1999</v>
      </c>
      <c r="F37" s="33">
        <v>45</v>
      </c>
      <c r="G37" s="33">
        <f t="shared" si="0"/>
        <v>2044</v>
      </c>
      <c r="H37" s="33">
        <v>1063</v>
      </c>
      <c r="I37" s="85">
        <f t="shared" si="1"/>
        <v>0.5200587084148728</v>
      </c>
    </row>
    <row r="38" spans="1:9" s="20" customFormat="1" ht="12.75">
      <c r="A38" s="16" t="s">
        <v>33</v>
      </c>
      <c r="B38" s="96">
        <v>667</v>
      </c>
      <c r="C38" s="36">
        <v>641</v>
      </c>
      <c r="D38" s="36">
        <v>625</v>
      </c>
      <c r="E38" s="36">
        <v>2087</v>
      </c>
      <c r="F38" s="33">
        <v>97</v>
      </c>
      <c r="G38" s="33">
        <f t="shared" si="0"/>
        <v>2184</v>
      </c>
      <c r="H38" s="33">
        <v>844</v>
      </c>
      <c r="I38" s="85">
        <f t="shared" si="1"/>
        <v>0.38644688644688646</v>
      </c>
    </row>
    <row r="39" spans="1:9" s="20" customFormat="1" ht="12.75">
      <c r="A39" s="16" t="s">
        <v>34</v>
      </c>
      <c r="B39" s="96">
        <v>3951</v>
      </c>
      <c r="C39" s="36">
        <v>3966</v>
      </c>
      <c r="D39" s="36">
        <v>3949</v>
      </c>
      <c r="E39" s="36">
        <v>18067</v>
      </c>
      <c r="F39" s="33">
        <v>472</v>
      </c>
      <c r="G39" s="33">
        <f t="shared" si="0"/>
        <v>18539</v>
      </c>
      <c r="H39" s="33">
        <v>5009</v>
      </c>
      <c r="I39" s="93">
        <f t="shared" si="1"/>
        <v>0.2701871729866767</v>
      </c>
    </row>
    <row r="40" spans="1:9" s="20" customFormat="1" ht="12.75">
      <c r="A40" s="16" t="s">
        <v>35</v>
      </c>
      <c r="B40" s="96">
        <v>2011</v>
      </c>
      <c r="C40" s="36">
        <v>1969</v>
      </c>
      <c r="D40" s="36">
        <v>1985</v>
      </c>
      <c r="E40" s="36">
        <v>7655</v>
      </c>
      <c r="F40" s="33">
        <v>99</v>
      </c>
      <c r="G40" s="33">
        <f t="shared" si="0"/>
        <v>7754</v>
      </c>
      <c r="H40" s="33">
        <v>2420</v>
      </c>
      <c r="I40" s="93">
        <f t="shared" si="1"/>
        <v>0.3120969822027341</v>
      </c>
    </row>
    <row r="41" spans="1:9" s="20" customFormat="1" ht="12.75">
      <c r="A41" s="16" t="s">
        <v>36</v>
      </c>
      <c r="B41" s="96">
        <v>3764</v>
      </c>
      <c r="C41" s="36">
        <v>3692</v>
      </c>
      <c r="D41" s="36">
        <v>3684</v>
      </c>
      <c r="E41" s="36">
        <v>20845</v>
      </c>
      <c r="F41" s="33">
        <v>169</v>
      </c>
      <c r="G41" s="33">
        <f t="shared" si="0"/>
        <v>21014</v>
      </c>
      <c r="H41" s="33">
        <v>4920</v>
      </c>
      <c r="I41" s="93">
        <f t="shared" si="1"/>
        <v>0.2341296278671362</v>
      </c>
    </row>
    <row r="42" spans="1:9" s="20" customFormat="1" ht="12.75">
      <c r="A42" s="16" t="s">
        <v>37</v>
      </c>
      <c r="B42" s="96">
        <v>917</v>
      </c>
      <c r="C42" s="36">
        <v>895</v>
      </c>
      <c r="D42" s="36">
        <v>902</v>
      </c>
      <c r="E42" s="36">
        <v>2472</v>
      </c>
      <c r="F42" s="33">
        <v>57</v>
      </c>
      <c r="G42" s="33">
        <f t="shared" si="0"/>
        <v>2529</v>
      </c>
      <c r="H42" s="33">
        <v>1152</v>
      </c>
      <c r="I42" s="93">
        <f t="shared" si="1"/>
        <v>0.4555160142348754</v>
      </c>
    </row>
    <row r="43" spans="1:9" s="20" customFormat="1" ht="12.75">
      <c r="A43" s="16" t="s">
        <v>38</v>
      </c>
      <c r="B43" s="96">
        <v>1531</v>
      </c>
      <c r="C43" s="36">
        <v>1406</v>
      </c>
      <c r="D43" s="36">
        <v>1279</v>
      </c>
      <c r="E43" s="36">
        <v>4778</v>
      </c>
      <c r="F43" s="33">
        <v>172</v>
      </c>
      <c r="G43" s="33">
        <f t="shared" si="0"/>
        <v>4950</v>
      </c>
      <c r="H43" s="33">
        <v>2107</v>
      </c>
      <c r="I43" s="93">
        <f t="shared" si="1"/>
        <v>0.4256565656565657</v>
      </c>
    </row>
    <row r="44" spans="1:9" s="20" customFormat="1" ht="12.75">
      <c r="A44" s="16" t="s">
        <v>39</v>
      </c>
      <c r="B44" s="96">
        <v>2917</v>
      </c>
      <c r="C44" s="36">
        <v>2891</v>
      </c>
      <c r="D44" s="36">
        <v>2912</v>
      </c>
      <c r="E44" s="36">
        <v>10533</v>
      </c>
      <c r="F44" s="33">
        <v>222</v>
      </c>
      <c r="G44" s="33">
        <f t="shared" si="0"/>
        <v>10755</v>
      </c>
      <c r="H44" s="33">
        <v>3752</v>
      </c>
      <c r="I44" s="93">
        <f t="shared" si="1"/>
        <v>0.3488609948860995</v>
      </c>
    </row>
    <row r="45" spans="1:9" s="20" customFormat="1" ht="12.75">
      <c r="A45" s="16" t="s">
        <v>40</v>
      </c>
      <c r="B45" s="96">
        <v>822</v>
      </c>
      <c r="C45" s="36">
        <v>801</v>
      </c>
      <c r="D45" s="36">
        <v>818</v>
      </c>
      <c r="E45" s="36">
        <v>3249</v>
      </c>
      <c r="F45" s="33">
        <v>44</v>
      </c>
      <c r="G45" s="33">
        <f t="shared" si="0"/>
        <v>3293</v>
      </c>
      <c r="H45" s="33">
        <v>1012</v>
      </c>
      <c r="I45" s="85">
        <f t="shared" si="1"/>
        <v>0.30731855450956574</v>
      </c>
    </row>
    <row r="46" spans="1:9" s="20" customFormat="1" ht="12.75">
      <c r="A46" s="16" t="s">
        <v>41</v>
      </c>
      <c r="B46" s="96">
        <v>1277</v>
      </c>
      <c r="C46" s="36">
        <v>1264</v>
      </c>
      <c r="D46" s="36">
        <v>1263</v>
      </c>
      <c r="E46" s="36">
        <v>6300</v>
      </c>
      <c r="F46" s="33">
        <v>69</v>
      </c>
      <c r="G46" s="33">
        <f t="shared" si="0"/>
        <v>6369</v>
      </c>
      <c r="H46" s="33">
        <v>1893</v>
      </c>
      <c r="I46" s="93">
        <f t="shared" si="1"/>
        <v>0.2972209138012247</v>
      </c>
    </row>
    <row r="47" spans="1:9" s="20" customFormat="1" ht="12.75">
      <c r="A47" s="16" t="s">
        <v>42</v>
      </c>
      <c r="B47" s="96">
        <v>1239</v>
      </c>
      <c r="C47" s="36">
        <v>1212</v>
      </c>
      <c r="D47" s="36">
        <v>1221</v>
      </c>
      <c r="E47" s="36">
        <v>5956</v>
      </c>
      <c r="F47" s="33">
        <v>79</v>
      </c>
      <c r="G47" s="33">
        <f t="shared" si="0"/>
        <v>6035</v>
      </c>
      <c r="H47" s="33">
        <v>1874</v>
      </c>
      <c r="I47" s="85">
        <f t="shared" si="1"/>
        <v>0.31052195526097764</v>
      </c>
    </row>
    <row r="48" spans="1:9" s="20" customFormat="1" ht="12.75">
      <c r="A48" s="16" t="s">
        <v>43</v>
      </c>
      <c r="B48" s="96">
        <v>8560</v>
      </c>
      <c r="C48" s="36">
        <v>7976</v>
      </c>
      <c r="D48" s="36">
        <v>7924</v>
      </c>
      <c r="E48" s="36">
        <v>34332</v>
      </c>
      <c r="F48" s="33">
        <v>867</v>
      </c>
      <c r="G48" s="33">
        <f t="shared" si="0"/>
        <v>35199</v>
      </c>
      <c r="H48" s="33">
        <v>10572</v>
      </c>
      <c r="I48" s="93">
        <f t="shared" si="1"/>
        <v>0.30034944174550415</v>
      </c>
    </row>
    <row r="49" spans="1:9" s="20" customFormat="1" ht="12.75">
      <c r="A49" s="16" t="s">
        <v>44</v>
      </c>
      <c r="B49" s="97">
        <v>1765</v>
      </c>
      <c r="C49" s="37">
        <v>1750</v>
      </c>
      <c r="D49" s="37">
        <v>1763</v>
      </c>
      <c r="E49" s="37">
        <v>6164</v>
      </c>
      <c r="F49" s="38">
        <v>182</v>
      </c>
      <c r="G49" s="33">
        <f t="shared" si="0"/>
        <v>6346</v>
      </c>
      <c r="H49" s="38">
        <v>2574</v>
      </c>
      <c r="I49" s="93">
        <f t="shared" si="1"/>
        <v>0.4056098329656477</v>
      </c>
    </row>
    <row r="50" spans="1:9" s="20" customFormat="1" ht="12.75">
      <c r="A50" s="21" t="s">
        <v>45</v>
      </c>
      <c r="B50" s="101">
        <v>1786</v>
      </c>
      <c r="C50" s="95">
        <v>1662</v>
      </c>
      <c r="D50" s="95">
        <v>1535</v>
      </c>
      <c r="E50" s="37">
        <v>5062</v>
      </c>
      <c r="F50" s="38">
        <v>109</v>
      </c>
      <c r="G50" s="33">
        <f t="shared" si="0"/>
        <v>5171</v>
      </c>
      <c r="H50" s="23">
        <v>2232</v>
      </c>
      <c r="I50" s="93">
        <f t="shared" si="1"/>
        <v>0.43163798104815315</v>
      </c>
    </row>
    <row r="51" spans="1:9" s="2" customFormat="1" ht="12.75">
      <c r="A51" s="24" t="s">
        <v>46</v>
      </c>
      <c r="B51" s="104">
        <f aca="true" t="shared" si="2" ref="B51:H51">SUM(B7:B50)</f>
        <v>190316</v>
      </c>
      <c r="C51" s="63">
        <f t="shared" si="2"/>
        <v>186659</v>
      </c>
      <c r="D51" s="105">
        <f t="shared" si="2"/>
        <v>186406</v>
      </c>
      <c r="E51" s="39">
        <f t="shared" si="2"/>
        <v>808541</v>
      </c>
      <c r="F51" s="39">
        <f t="shared" si="2"/>
        <v>17945</v>
      </c>
      <c r="G51" s="28">
        <f t="shared" si="2"/>
        <v>826486</v>
      </c>
      <c r="H51" s="28">
        <f t="shared" si="2"/>
        <v>264320</v>
      </c>
      <c r="I51" s="94">
        <f t="shared" si="1"/>
        <v>0.31981182984345774</v>
      </c>
    </row>
    <row r="52" spans="1:9" s="8" customFormat="1" ht="12.75">
      <c r="A52" s="11" t="s">
        <v>47</v>
      </c>
      <c r="B52" s="100"/>
      <c r="C52" s="43"/>
      <c r="D52" s="52"/>
      <c r="E52" s="107"/>
      <c r="F52" s="108"/>
      <c r="G52" s="109"/>
      <c r="H52" s="109"/>
      <c r="I52" s="109"/>
    </row>
    <row r="53" spans="1:9" s="8" customFormat="1" ht="12.75">
      <c r="A53" s="25" t="s">
        <v>48</v>
      </c>
      <c r="B53" s="46">
        <v>1</v>
      </c>
      <c r="C53" s="46">
        <v>1</v>
      </c>
      <c r="D53" s="46">
        <v>1</v>
      </c>
      <c r="E53" s="110"/>
      <c r="F53" s="111"/>
      <c r="G53" s="112"/>
      <c r="H53" s="112"/>
      <c r="I53" s="112"/>
    </row>
  </sheetData>
  <sheetProtection/>
  <mergeCells count="6">
    <mergeCell ref="E3:I3"/>
    <mergeCell ref="E4:I4"/>
    <mergeCell ref="C2:D2"/>
    <mergeCell ref="C3:D3"/>
    <mergeCell ref="E2:I2"/>
    <mergeCell ref="E5:I5"/>
  </mergeCells>
  <printOptions horizontalCentered="1"/>
  <pageMargins left="0.5" right="0.5" top="0.5" bottom="0.5" header="0.25" footer="0.25"/>
  <pageSetup horizontalDpi="600" verticalDpi="600" orientation="landscape" paperSize="5" r:id="rId1"/>
  <headerFooter alignWithMargins="0">
    <oddHeader>&amp;CABSTRACT OF VOTES
Cast at the Primary Election         May 15, 2018</oddHeader>
  </headerFooter>
  <ignoredErrors>
    <ignoredError sqref="G7:G51 H51 E51:F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Lisa Mason</dc:creator>
  <cp:keywords/>
  <dc:description/>
  <cp:lastModifiedBy>Aimee Mickelsen-Hall</cp:lastModifiedBy>
  <cp:lastPrinted>2018-05-30T15:33:57Z</cp:lastPrinted>
  <dcterms:created xsi:type="dcterms:W3CDTF">1999-09-27T17:47:33Z</dcterms:created>
  <dcterms:modified xsi:type="dcterms:W3CDTF">2018-06-04T16:19:05Z</dcterms:modified>
  <cp:category/>
  <cp:version/>
  <cp:contentType/>
  <cp:contentStatus/>
</cp:coreProperties>
</file>