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US Rep &amp; Gov" sheetId="1" r:id="rId1"/>
    <sheet name="Lt Gov - St Con" sheetId="2" r:id="rId2"/>
    <sheet name="St Treas - Supt" sheetId="3" r:id="rId3"/>
    <sheet name="St Jud &amp; Voting Stats" sheetId="4" r:id="rId4"/>
    <sheet name="Leg &amp; County" sheetId="5" r:id="rId5"/>
    <sheet name="County (2) &amp; Dist Jdg" sheetId="6" r:id="rId6"/>
    <sheet name="Special Questions" sheetId="7" r:id="rId7"/>
    <sheet name="Precinct" sheetId="8" r:id="rId8"/>
  </sheets>
  <definedNames>
    <definedName name="_xlnm.Print_Titles" localSheetId="4">'Leg &amp; County'!$1:$6</definedName>
    <definedName name="_xlnm.Print_Titles" localSheetId="1">'Lt Gov - St Con'!$A:$A</definedName>
    <definedName name="_xlnm.Print_Titles" localSheetId="6">'Special Questions'!$A:$A</definedName>
    <definedName name="_xlnm.Print_Titles" localSheetId="3">'St Jud &amp; Voting Stats'!$A:$A</definedName>
    <definedName name="_xlnm.Print_Titles" localSheetId="2">'St Treas - Supt'!$A:$A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<sst xmlns="http://schemas.openxmlformats.org/spreadsheetml/2006/main" count="323" uniqueCount="144">
  <si>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</si>
  <si>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</si>
  <si>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</si>
  <si>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</si>
  <si>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</si>
  <si>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</si>
  <si>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</si>
  <si>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</si>
  <si>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</si>
  <si>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</si>
  <si>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</si>
  <si>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</si>
  <si>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</si>
  <si>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</si>
  <si>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</si>
  <si>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</si>
  <si>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</si>
  <si>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</si>
  <si>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</si>
  <si>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</si>
  <si>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</si>
  <si>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</si>
  <si>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</si>
  <si>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</si>
  <si>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</si>
  <si>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</si>
  <si>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</si>
  <si>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</si>
  <si>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</si>
  <si>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</si>
  <si>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</si>
  <si>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</si>
  <si>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</si>
  <si>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</si>
  <si>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</si>
  <si>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</si>
  <si>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</si>
  <si>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</si>
  <si>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</si>
  <si>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</si>
  <si>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</si>
  <si>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</si>
  <si>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</si>
  <si>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DISTRICT JUDGE</t>
  </si>
  <si>
    <t>UNITED STATES</t>
  </si>
  <si>
    <t>REPRESENTATIVE</t>
  </si>
  <si>
    <t>A.J. Balukoff</t>
  </si>
  <si>
    <t>Brandon D Woolf</t>
  </si>
  <si>
    <t>Bruce S. Bistline</t>
  </si>
  <si>
    <t>DIST 1</t>
  </si>
  <si>
    <t>Democratic</t>
  </si>
  <si>
    <t>In Favor Of</t>
  </si>
  <si>
    <t>Against</t>
  </si>
  <si>
    <t>Mike Simpson</t>
  </si>
  <si>
    <t>2 Gooding City</t>
  </si>
  <si>
    <t>3 Gooding Rural</t>
  </si>
  <si>
    <t>4 Wendell City</t>
  </si>
  <si>
    <t>5 Wendell Rural</t>
  </si>
  <si>
    <t>6 Bliss</t>
  </si>
  <si>
    <t>7 Hagerman</t>
  </si>
  <si>
    <t>LEGISLATIVE DIST 26</t>
  </si>
  <si>
    <t>Michelle Stennett</t>
  </si>
  <si>
    <t>Steve Miller</t>
  </si>
  <si>
    <t>Denise Gill</t>
  </si>
  <si>
    <t>Christina "Tine" Wines</t>
  </si>
  <si>
    <t>DISTRICT #5</t>
  </si>
  <si>
    <t>G. Richard Bevan</t>
  </si>
  <si>
    <t>Judge Brody</t>
  </si>
  <si>
    <t>Jonathan P. Brody</t>
  </si>
  <si>
    <t>Judge Butler</t>
  </si>
  <si>
    <t>John K. Butler</t>
  </si>
  <si>
    <t>Judge Stoker</t>
  </si>
  <si>
    <t>Judge Wildman</t>
  </si>
  <si>
    <t>Louis Leguineche</t>
  </si>
  <si>
    <t xml:space="preserve">Republican </t>
  </si>
  <si>
    <t>Frank J. Knight</t>
  </si>
  <si>
    <t>Wendell School</t>
  </si>
  <si>
    <t>District # 232</t>
  </si>
  <si>
    <t>DISTRICT 2</t>
  </si>
  <si>
    <t>Peter Rickards</t>
  </si>
  <si>
    <t>Aaron Swisher</t>
  </si>
  <si>
    <t xml:space="preserve">Peter Dill </t>
  </si>
  <si>
    <t>Paulette Jordan</t>
  </si>
  <si>
    <t>Tommy Ahlquist</t>
  </si>
  <si>
    <t>Harely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</si>
  <si>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</si>
  <si>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</si>
  <si>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</si>
  <si>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</si>
  <si>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</si>
  <si>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</si>
  <si>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</si>
  <si>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</si>
  <si>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</si>
  <si>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</si>
  <si>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</si>
  <si>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</si>
  <si>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</si>
  <si>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</si>
  <si>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Tome Kealey</t>
  </si>
  <si>
    <t>Vicky J McIntyre</t>
  </si>
  <si>
    <t>Allen Humble</t>
  </si>
  <si>
    <t>Cindy Wilson</t>
  </si>
  <si>
    <t>Jeff Dillon</t>
  </si>
  <si>
    <t>David W. Gatton</t>
  </si>
  <si>
    <t>Jessica M. Lorello</t>
  </si>
  <si>
    <t>Julie Lynn</t>
  </si>
  <si>
    <t>Muffy Davis</t>
  </si>
  <si>
    <t>Sally Toone</t>
  </si>
  <si>
    <t>Mike McFadyen</t>
  </si>
  <si>
    <t>Susan Bolton</t>
  </si>
  <si>
    <t>Dennis Rogers</t>
  </si>
  <si>
    <t>Ron Buhler</t>
  </si>
  <si>
    <t>Crystal Spackman</t>
  </si>
  <si>
    <t>Justin L. Baldwin</t>
  </si>
  <si>
    <t>Jase Stockham</t>
  </si>
  <si>
    <t>Ronnie L. Geer</t>
  </si>
  <si>
    <t>Diana Rowe</t>
  </si>
  <si>
    <t>John C. Gough</t>
  </si>
  <si>
    <t>Don Bunn</t>
  </si>
  <si>
    <t>Eugene W. Wisniewski</t>
  </si>
  <si>
    <t>Mike Eilliott</t>
  </si>
  <si>
    <t>Mollie Jane Stoddard</t>
  </si>
  <si>
    <t>Samuel S. Beus</t>
  </si>
  <si>
    <t>Theodore Booth</t>
  </si>
  <si>
    <t>David W. Gadd</t>
  </si>
  <si>
    <t>Roger B. Harris</t>
  </si>
  <si>
    <t xml:space="preserve">Gooding </t>
  </si>
  <si>
    <t>Library</t>
  </si>
  <si>
    <t>District #233 Levy</t>
  </si>
  <si>
    <t xml:space="preserve"> Levy</t>
  </si>
  <si>
    <t>Gooding County</t>
  </si>
  <si>
    <t>Memorial Hospital</t>
  </si>
  <si>
    <t>Dissolution</t>
  </si>
  <si>
    <t xml:space="preserve">STATE </t>
  </si>
  <si>
    <t>DIST 3</t>
  </si>
  <si>
    <t>John Elliot</t>
  </si>
  <si>
    <t>Gillian J. Minter</t>
  </si>
  <si>
    <t>COUNTY CLERK</t>
  </si>
  <si>
    <t>Sherri Yabarra</t>
  </si>
  <si>
    <t>Eric J. Wildman</t>
  </si>
  <si>
    <t>Joint</t>
  </si>
  <si>
    <t>Hagerman School</t>
  </si>
  <si>
    <t>Absentee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</si>
</sst>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164" fontId="43" fillId="0" borderId="11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15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34" borderId="17" xfId="0" applyNumberFormat="1" applyFont="1" applyFill="1" applyBorder="1" applyAlignment="1" applyProtection="1">
      <alignment horizontal="center"/>
      <protection locked="0"/>
    </xf>
    <xf numFmtId="3" fontId="6" fillId="34" borderId="13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/>
    </xf>
    <xf numFmtId="3" fontId="6" fillId="34" borderId="17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6" fillId="34" borderId="13" xfId="0" applyNumberFormat="1" applyFont="1" applyFill="1" applyBorder="1" applyAlignment="1" applyProtection="1">
      <alignment horizontal="center"/>
      <protection/>
    </xf>
    <xf numFmtId="164" fontId="6" fillId="0" borderId="25" xfId="0" applyNumberFormat="1" applyFont="1" applyFill="1" applyBorder="1" applyAlignment="1" applyProtection="1">
      <alignment horizontal="center"/>
      <protection/>
    </xf>
    <xf numFmtId="164" fontId="6" fillId="34" borderId="13" xfId="0" applyNumberFormat="1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3" fontId="8" fillId="0" borderId="16" xfId="0" applyNumberFormat="1" applyFont="1" applyBorder="1" applyAlignment="1" applyProtection="1">
      <alignment horizontal="center"/>
      <protection/>
    </xf>
    <xf numFmtId="164" fontId="6" fillId="0" borderId="40" xfId="0" applyNumberFormat="1" applyFont="1" applyFill="1" applyBorder="1" applyAlignment="1" applyProtection="1">
      <alignment horizontal="center"/>
      <protection/>
    </xf>
    <xf numFmtId="164" fontId="6" fillId="34" borderId="18" xfId="0" applyNumberFormat="1" applyFont="1" applyFill="1" applyBorder="1" applyAlignment="1" applyProtection="1">
      <alignment horizontal="center"/>
      <protection/>
    </xf>
    <xf numFmtId="3" fontId="6" fillId="34" borderId="26" xfId="0" applyNumberFormat="1" applyFont="1" applyFill="1" applyBorder="1" applyAlignment="1" applyProtection="1">
      <alignment horizontal="center"/>
      <protection locked="0"/>
    </xf>
    <xf numFmtId="3" fontId="6" fillId="34" borderId="39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8.28125" style="22" customWidth="1"/>
    <col min="2" max="4" width="7.7109375" style="33" customWidth="1"/>
    <col min="5" max="14" width="7.7109375" style="16" customWidth="1"/>
    <col min="15" max="16384" width="9.140625" style="16" customWidth="1"/>
  </cols>
  <sheetData>
    <row r="1" spans="1:14" ht="12.75">
      <c r="A1" s="25"/>
      <c r="B1" s="131" t="s">
        <v>44</v>
      </c>
      <c r="C1" s="131"/>
      <c r="D1" s="131"/>
      <c r="E1" s="138"/>
      <c r="F1" s="139"/>
      <c r="G1" s="139"/>
      <c r="H1" s="139"/>
      <c r="I1" s="139"/>
      <c r="J1" s="140"/>
      <c r="K1" s="140"/>
      <c r="L1" s="140"/>
      <c r="M1" s="140"/>
      <c r="N1" s="141"/>
    </row>
    <row r="2" spans="1:14" s="27" customFormat="1" ht="12.75">
      <c r="A2" s="26"/>
      <c r="B2" s="132" t="s">
        <v>45</v>
      </c>
      <c r="C2" s="133"/>
      <c r="D2" s="134"/>
      <c r="E2" s="142"/>
      <c r="F2" s="143"/>
      <c r="G2" s="143"/>
      <c r="H2" s="143"/>
      <c r="I2" s="143"/>
      <c r="J2" s="144"/>
      <c r="K2" s="144"/>
      <c r="L2" s="144"/>
      <c r="M2" s="144"/>
      <c r="N2" s="145"/>
    </row>
    <row r="3" spans="1:14" s="27" customFormat="1" ht="12.75">
      <c r="A3" s="28"/>
      <c r="B3" s="135" t="s">
        <v>78</v>
      </c>
      <c r="C3" s="136"/>
      <c r="D3" s="137"/>
      <c r="E3" s="135" t="s">
        <v>2</v>
      </c>
      <c r="F3" s="136"/>
      <c r="G3" s="136"/>
      <c r="H3" s="136"/>
      <c r="I3" s="136"/>
      <c r="J3" s="146"/>
      <c r="K3" s="146"/>
      <c r="L3" s="146"/>
      <c r="M3" s="146"/>
      <c r="N3" s="147"/>
    </row>
    <row r="4" spans="1:14" ht="13.5" customHeight="1">
      <c r="A4" s="29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0" t="s">
        <v>16</v>
      </c>
      <c r="B5" s="7" t="s">
        <v>79</v>
      </c>
      <c r="C5" s="7" t="s">
        <v>80</v>
      </c>
      <c r="D5" s="7" t="s">
        <v>53</v>
      </c>
      <c r="E5" s="7" t="s">
        <v>46</v>
      </c>
      <c r="F5" s="7" t="s">
        <v>81</v>
      </c>
      <c r="G5" s="7" t="s">
        <v>82</v>
      </c>
      <c r="H5" s="7" t="s">
        <v>83</v>
      </c>
      <c r="I5" s="7" t="s">
        <v>84</v>
      </c>
      <c r="J5" s="7" t="s">
        <v>85</v>
      </c>
      <c r="K5" s="7" t="s">
        <v>86</v>
      </c>
      <c r="L5" s="7" t="s">
        <v>39</v>
      </c>
      <c r="M5" s="7" t="s">
        <v>87</v>
      </c>
      <c r="N5" s="7" t="s">
        <v>88</v>
      </c>
    </row>
    <row r="6" spans="1:14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2.75">
      <c r="A7" s="77" t="s">
        <v>54</v>
      </c>
      <c r="B7" s="36">
        <v>38</v>
      </c>
      <c r="C7" s="89">
        <v>43</v>
      </c>
      <c r="D7" s="87">
        <v>259</v>
      </c>
      <c r="E7" s="89">
        <v>51</v>
      </c>
      <c r="F7" s="87">
        <v>1</v>
      </c>
      <c r="G7" s="89">
        <v>40</v>
      </c>
      <c r="H7" s="87">
        <v>87</v>
      </c>
      <c r="I7" s="89">
        <v>3</v>
      </c>
      <c r="J7" s="87">
        <v>2</v>
      </c>
      <c r="K7" s="89">
        <v>53</v>
      </c>
      <c r="L7" s="87">
        <v>133</v>
      </c>
      <c r="M7" s="89">
        <v>13</v>
      </c>
      <c r="N7" s="94">
        <v>12</v>
      </c>
    </row>
    <row r="8" spans="1:14" s="21" customFormat="1" ht="12.75">
      <c r="A8" s="72" t="s">
        <v>55</v>
      </c>
      <c r="B8" s="60">
        <v>17</v>
      </c>
      <c r="C8" s="89">
        <v>4</v>
      </c>
      <c r="D8" s="87">
        <v>390</v>
      </c>
      <c r="E8" s="89">
        <v>14</v>
      </c>
      <c r="F8" s="87">
        <v>0</v>
      </c>
      <c r="G8" s="89">
        <v>8</v>
      </c>
      <c r="H8" s="87">
        <v>133</v>
      </c>
      <c r="I8" s="89">
        <v>4</v>
      </c>
      <c r="J8" s="87">
        <v>0</v>
      </c>
      <c r="K8" s="89">
        <v>104</v>
      </c>
      <c r="L8" s="87">
        <v>233</v>
      </c>
      <c r="M8" s="89">
        <v>5</v>
      </c>
      <c r="N8" s="94">
        <v>11</v>
      </c>
    </row>
    <row r="9" spans="1:14" s="21" customFormat="1" ht="12.75">
      <c r="A9" s="72" t="s">
        <v>56</v>
      </c>
      <c r="B9" s="60">
        <v>15</v>
      </c>
      <c r="C9" s="89">
        <v>15</v>
      </c>
      <c r="D9" s="87">
        <v>177</v>
      </c>
      <c r="E9" s="89">
        <v>20</v>
      </c>
      <c r="F9" s="87">
        <v>1</v>
      </c>
      <c r="G9" s="89">
        <v>18</v>
      </c>
      <c r="H9" s="87">
        <v>68</v>
      </c>
      <c r="I9" s="89">
        <v>0</v>
      </c>
      <c r="J9" s="87">
        <v>0</v>
      </c>
      <c r="K9" s="89">
        <v>52</v>
      </c>
      <c r="L9" s="87">
        <v>82</v>
      </c>
      <c r="M9" s="89">
        <v>5</v>
      </c>
      <c r="N9" s="94">
        <v>5</v>
      </c>
    </row>
    <row r="10" spans="1:14" s="31" customFormat="1" ht="12.75">
      <c r="A10" s="72" t="s">
        <v>57</v>
      </c>
      <c r="B10" s="60">
        <v>14</v>
      </c>
      <c r="C10" s="89">
        <v>9</v>
      </c>
      <c r="D10" s="87">
        <v>242</v>
      </c>
      <c r="E10" s="89">
        <v>19</v>
      </c>
      <c r="F10" s="87">
        <v>0</v>
      </c>
      <c r="G10" s="89">
        <v>5</v>
      </c>
      <c r="H10" s="87">
        <v>73</v>
      </c>
      <c r="I10" s="89">
        <v>1</v>
      </c>
      <c r="J10" s="87">
        <v>0</v>
      </c>
      <c r="K10" s="89">
        <v>89</v>
      </c>
      <c r="L10" s="87">
        <v>141</v>
      </c>
      <c r="M10" s="89">
        <v>11</v>
      </c>
      <c r="N10" s="94">
        <v>7</v>
      </c>
    </row>
    <row r="11" spans="1:14" s="31" customFormat="1" ht="12.75">
      <c r="A11" s="72" t="s">
        <v>58</v>
      </c>
      <c r="B11" s="60">
        <v>6</v>
      </c>
      <c r="C11" s="89">
        <v>10</v>
      </c>
      <c r="D11" s="87">
        <v>80</v>
      </c>
      <c r="E11" s="89">
        <v>9</v>
      </c>
      <c r="F11" s="87">
        <v>0</v>
      </c>
      <c r="G11" s="89">
        <v>11</v>
      </c>
      <c r="H11" s="87">
        <v>23</v>
      </c>
      <c r="I11" s="89">
        <v>0</v>
      </c>
      <c r="J11" s="87">
        <v>0</v>
      </c>
      <c r="K11" s="89">
        <v>22</v>
      </c>
      <c r="L11" s="87">
        <v>50</v>
      </c>
      <c r="M11" s="89">
        <v>1</v>
      </c>
      <c r="N11" s="94">
        <v>4</v>
      </c>
    </row>
    <row r="12" spans="1:14" s="31" customFormat="1" ht="12.75">
      <c r="A12" s="72" t="s">
        <v>59</v>
      </c>
      <c r="B12" s="60">
        <v>24</v>
      </c>
      <c r="C12" s="89">
        <v>29</v>
      </c>
      <c r="D12" s="87">
        <v>328</v>
      </c>
      <c r="E12" s="89">
        <v>21</v>
      </c>
      <c r="F12" s="87">
        <v>1</v>
      </c>
      <c r="G12" s="91">
        <v>35</v>
      </c>
      <c r="H12" s="87">
        <v>114</v>
      </c>
      <c r="I12" s="89">
        <v>2</v>
      </c>
      <c r="J12" s="87">
        <v>2</v>
      </c>
      <c r="K12" s="89">
        <v>113</v>
      </c>
      <c r="L12" s="87">
        <v>184</v>
      </c>
      <c r="M12" s="89">
        <v>6</v>
      </c>
      <c r="N12" s="94">
        <v>2</v>
      </c>
    </row>
    <row r="13" spans="1:14" s="31" customFormat="1" ht="12.75">
      <c r="A13" s="81" t="s">
        <v>143</v>
      </c>
      <c r="B13" s="75">
        <v>18</v>
      </c>
      <c r="C13" s="90">
        <v>22</v>
      </c>
      <c r="D13" s="88">
        <v>220</v>
      </c>
      <c r="E13" s="90">
        <v>21</v>
      </c>
      <c r="F13" s="88">
        <v>1</v>
      </c>
      <c r="G13" s="92">
        <v>25</v>
      </c>
      <c r="H13" s="88">
        <v>60</v>
      </c>
      <c r="I13" s="90">
        <v>1</v>
      </c>
      <c r="J13" s="93">
        <v>0</v>
      </c>
      <c r="K13" s="90">
        <v>44</v>
      </c>
      <c r="L13" s="93">
        <v>166</v>
      </c>
      <c r="M13" s="90">
        <v>11</v>
      </c>
      <c r="N13" s="95">
        <v>5</v>
      </c>
    </row>
    <row r="14" spans="1:14" ht="12.75">
      <c r="A14" s="9" t="s">
        <v>0</v>
      </c>
      <c r="B14" s="23">
        <f aca="true" t="shared" si="0" ref="B14:N14">SUM(B7:B13)</f>
        <v>132</v>
      </c>
      <c r="C14" s="48">
        <f t="shared" si="0"/>
        <v>132</v>
      </c>
      <c r="D14" s="23">
        <f t="shared" si="0"/>
        <v>1696</v>
      </c>
      <c r="E14" s="23">
        <f t="shared" si="0"/>
        <v>155</v>
      </c>
      <c r="F14" s="23">
        <f t="shared" si="0"/>
        <v>4</v>
      </c>
      <c r="G14" s="23">
        <f t="shared" si="0"/>
        <v>142</v>
      </c>
      <c r="H14" s="23">
        <f t="shared" si="0"/>
        <v>558</v>
      </c>
      <c r="I14" s="23">
        <f t="shared" si="0"/>
        <v>11</v>
      </c>
      <c r="J14" s="23">
        <f t="shared" si="0"/>
        <v>4</v>
      </c>
      <c r="K14" s="23">
        <f t="shared" si="0"/>
        <v>477</v>
      </c>
      <c r="L14" s="23">
        <f t="shared" si="0"/>
        <v>989</v>
      </c>
      <c r="M14" s="23">
        <f t="shared" si="0"/>
        <v>52</v>
      </c>
      <c r="N14" s="23">
        <f t="shared" si="0"/>
        <v>46</v>
      </c>
    </row>
    <row r="15" spans="1:4" ht="12.75">
      <c r="A15" s="32"/>
      <c r="B15" s="45"/>
      <c r="C15" s="45"/>
      <c r="D15" s="45"/>
    </row>
  </sheetData>
  <sheetProtection selectLockedCells="1"/>
  <mergeCells count="6">
    <mergeCell ref="B1:D1"/>
    <mergeCell ref="B2:D2"/>
    <mergeCell ref="B3:D3"/>
    <mergeCell ref="E1:N1"/>
    <mergeCell ref="E2:N2"/>
    <mergeCell ref="E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18.28125" style="22" customWidth="1"/>
    <col min="2" max="10" width="8.57421875" style="33" customWidth="1"/>
    <col min="11" max="11" width="8.57421875" style="16" customWidth="1"/>
    <col min="12" max="12" width="11.7109375" style="16" bestFit="1" customWidth="1"/>
    <col min="13" max="16384" width="9.140625" style="16" customWidth="1"/>
  </cols>
  <sheetData>
    <row r="1" spans="1:12" ht="12.75">
      <c r="A1" s="25"/>
      <c r="B1" s="148" t="s">
        <v>1</v>
      </c>
      <c r="C1" s="149"/>
      <c r="D1" s="149"/>
      <c r="E1" s="149"/>
      <c r="F1" s="149"/>
      <c r="G1" s="149"/>
      <c r="H1" s="149"/>
      <c r="I1" s="148" t="s">
        <v>5</v>
      </c>
      <c r="J1" s="150"/>
      <c r="K1" s="140"/>
      <c r="L1" s="129" t="s">
        <v>134</v>
      </c>
    </row>
    <row r="2" spans="1:12" ht="12.75">
      <c r="A2" s="28"/>
      <c r="B2" s="135" t="s">
        <v>2</v>
      </c>
      <c r="C2" s="136"/>
      <c r="D2" s="136"/>
      <c r="E2" s="136"/>
      <c r="F2" s="136"/>
      <c r="G2" s="136"/>
      <c r="H2" s="136"/>
      <c r="I2" s="135" t="s">
        <v>9</v>
      </c>
      <c r="J2" s="151"/>
      <c r="K2" s="152"/>
      <c r="L2" s="130" t="s">
        <v>10</v>
      </c>
    </row>
    <row r="3" spans="1:12" ht="12.75">
      <c r="A3" s="29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</row>
    <row r="4" spans="1:12" ht="87.75" customHeight="1" thickBot="1">
      <c r="A4" s="30" t="s">
        <v>16</v>
      </c>
      <c r="B4" s="7" t="s">
        <v>89</v>
      </c>
      <c r="C4" s="7" t="s">
        <v>90</v>
      </c>
      <c r="D4" s="7" t="s">
        <v>91</v>
      </c>
      <c r="E4" s="7" t="s">
        <v>92</v>
      </c>
      <c r="F4" s="7" t="s">
        <v>93</v>
      </c>
      <c r="G4" s="7" t="s">
        <v>94</v>
      </c>
      <c r="H4" s="7" t="s">
        <v>95</v>
      </c>
      <c r="I4" s="4" t="s">
        <v>96</v>
      </c>
      <c r="J4" s="4" t="s">
        <v>97</v>
      </c>
      <c r="K4" s="4" t="s">
        <v>42</v>
      </c>
      <c r="L4" s="4" t="s">
        <v>47</v>
      </c>
    </row>
    <row r="5" spans="1:12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2.75">
      <c r="A6" s="1" t="s">
        <v>54</v>
      </c>
      <c r="B6" s="36">
        <v>71</v>
      </c>
      <c r="C6" s="89">
        <v>17</v>
      </c>
      <c r="D6" s="87">
        <v>31</v>
      </c>
      <c r="E6" s="89">
        <v>64</v>
      </c>
      <c r="F6" s="87">
        <v>48</v>
      </c>
      <c r="G6" s="89">
        <v>35</v>
      </c>
      <c r="H6" s="94">
        <v>94</v>
      </c>
      <c r="I6" s="60">
        <v>23</v>
      </c>
      <c r="J6" s="89">
        <v>65</v>
      </c>
      <c r="K6" s="87">
        <v>262</v>
      </c>
      <c r="L6" s="98">
        <v>261</v>
      </c>
    </row>
    <row r="7" spans="1:12" ht="12.75">
      <c r="A7" s="1" t="s">
        <v>55</v>
      </c>
      <c r="B7" s="60">
        <v>16</v>
      </c>
      <c r="C7" s="89">
        <v>5</v>
      </c>
      <c r="D7" s="74">
        <v>49</v>
      </c>
      <c r="E7" s="91">
        <v>127</v>
      </c>
      <c r="F7" s="74">
        <v>65</v>
      </c>
      <c r="G7" s="91">
        <v>27</v>
      </c>
      <c r="H7" s="96">
        <v>167</v>
      </c>
      <c r="I7" s="60">
        <v>7</v>
      </c>
      <c r="J7" s="89">
        <v>13</v>
      </c>
      <c r="K7" s="87">
        <v>415</v>
      </c>
      <c r="L7" s="62">
        <v>412</v>
      </c>
    </row>
    <row r="8" spans="1:12" ht="12.75">
      <c r="A8" s="1" t="s">
        <v>56</v>
      </c>
      <c r="B8" s="60">
        <v>27</v>
      </c>
      <c r="C8" s="89">
        <v>6</v>
      </c>
      <c r="D8" s="74">
        <v>10</v>
      </c>
      <c r="E8" s="91">
        <v>46</v>
      </c>
      <c r="F8" s="74">
        <v>31</v>
      </c>
      <c r="G8" s="91">
        <v>28</v>
      </c>
      <c r="H8" s="96">
        <v>73</v>
      </c>
      <c r="I8" s="60">
        <v>12</v>
      </c>
      <c r="J8" s="89">
        <v>18</v>
      </c>
      <c r="K8" s="87">
        <v>186</v>
      </c>
      <c r="L8" s="62">
        <v>184</v>
      </c>
    </row>
    <row r="9" spans="1:12" ht="12.75">
      <c r="A9" s="1" t="s">
        <v>57</v>
      </c>
      <c r="B9" s="60">
        <v>18</v>
      </c>
      <c r="C9" s="89">
        <v>6</v>
      </c>
      <c r="D9" s="74">
        <v>26</v>
      </c>
      <c r="E9" s="91">
        <v>98</v>
      </c>
      <c r="F9" s="74">
        <v>39</v>
      </c>
      <c r="G9" s="91">
        <v>32</v>
      </c>
      <c r="H9" s="96">
        <v>97</v>
      </c>
      <c r="I9" s="60">
        <v>5</v>
      </c>
      <c r="J9" s="89">
        <v>19</v>
      </c>
      <c r="K9" s="87">
        <v>267</v>
      </c>
      <c r="L9" s="62">
        <v>259</v>
      </c>
    </row>
    <row r="10" spans="1:12" ht="12.75">
      <c r="A10" s="1" t="s">
        <v>58</v>
      </c>
      <c r="B10" s="60">
        <v>17</v>
      </c>
      <c r="C10" s="89">
        <v>3</v>
      </c>
      <c r="D10" s="74">
        <v>6</v>
      </c>
      <c r="E10" s="91">
        <v>18</v>
      </c>
      <c r="F10" s="74">
        <v>14</v>
      </c>
      <c r="G10" s="91">
        <v>17</v>
      </c>
      <c r="H10" s="96">
        <v>33</v>
      </c>
      <c r="I10" s="60">
        <v>5</v>
      </c>
      <c r="J10" s="89">
        <v>14</v>
      </c>
      <c r="K10" s="87">
        <v>82</v>
      </c>
      <c r="L10" s="62">
        <v>80</v>
      </c>
    </row>
    <row r="11" spans="1:12" ht="12.75">
      <c r="A11" s="1" t="s">
        <v>59</v>
      </c>
      <c r="B11" s="44">
        <v>44</v>
      </c>
      <c r="C11" s="91">
        <v>13</v>
      </c>
      <c r="D11" s="74">
        <v>42</v>
      </c>
      <c r="E11" s="91">
        <v>116</v>
      </c>
      <c r="F11" s="74">
        <v>51</v>
      </c>
      <c r="G11" s="91">
        <v>43</v>
      </c>
      <c r="H11" s="96">
        <v>127</v>
      </c>
      <c r="I11" s="44">
        <v>10</v>
      </c>
      <c r="J11" s="91">
        <v>45</v>
      </c>
      <c r="K11" s="74">
        <v>361</v>
      </c>
      <c r="L11" s="62">
        <v>361</v>
      </c>
    </row>
    <row r="12" spans="1:12" ht="12.75">
      <c r="A12" s="80" t="s">
        <v>143</v>
      </c>
      <c r="B12" s="75">
        <v>41</v>
      </c>
      <c r="C12" s="90">
        <v>3</v>
      </c>
      <c r="D12" s="88">
        <v>38</v>
      </c>
      <c r="E12" s="90">
        <v>57</v>
      </c>
      <c r="F12" s="93">
        <v>26</v>
      </c>
      <c r="G12" s="90">
        <v>26</v>
      </c>
      <c r="H12" s="95">
        <v>101</v>
      </c>
      <c r="I12" s="75">
        <v>9</v>
      </c>
      <c r="J12" s="90">
        <v>34</v>
      </c>
      <c r="K12" s="88">
        <v>242</v>
      </c>
      <c r="L12" s="97">
        <v>246</v>
      </c>
    </row>
    <row r="13" spans="1:12" ht="12.75">
      <c r="A13" s="9" t="s">
        <v>0</v>
      </c>
      <c r="B13" s="23">
        <f aca="true" t="shared" si="0" ref="B13:L13">SUM(B6:B12)</f>
        <v>234</v>
      </c>
      <c r="C13" s="23">
        <f t="shared" si="0"/>
        <v>53</v>
      </c>
      <c r="D13" s="23">
        <f t="shared" si="0"/>
        <v>202</v>
      </c>
      <c r="E13" s="23">
        <f t="shared" si="0"/>
        <v>526</v>
      </c>
      <c r="F13" s="23">
        <f t="shared" si="0"/>
        <v>274</v>
      </c>
      <c r="G13" s="23">
        <f t="shared" si="0"/>
        <v>208</v>
      </c>
      <c r="H13" s="23">
        <f t="shared" si="0"/>
        <v>692</v>
      </c>
      <c r="I13" s="23">
        <f t="shared" si="0"/>
        <v>71</v>
      </c>
      <c r="J13" s="23">
        <f t="shared" si="0"/>
        <v>208</v>
      </c>
      <c r="K13" s="23">
        <f t="shared" si="0"/>
        <v>1815</v>
      </c>
      <c r="L13" s="23">
        <f t="shared" si="0"/>
        <v>1803</v>
      </c>
    </row>
  </sheetData>
  <sheetProtection selectLockedCells="1"/>
  <mergeCells count="4">
    <mergeCell ref="B2:H2"/>
    <mergeCell ref="B1:H1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18.28125" style="22" customWidth="1"/>
    <col min="2" max="10" width="8.57421875" style="16" customWidth="1"/>
    <col min="11" max="16384" width="9.140625" style="16" customWidth="1"/>
  </cols>
  <sheetData>
    <row r="1" spans="1:10" ht="12.75">
      <c r="A1" s="25"/>
      <c r="B1" s="153" t="s">
        <v>6</v>
      </c>
      <c r="C1" s="154"/>
      <c r="D1" s="155"/>
      <c r="E1" s="156" t="s">
        <v>7</v>
      </c>
      <c r="F1" s="156"/>
      <c r="G1" s="131" t="s">
        <v>8</v>
      </c>
      <c r="H1" s="131"/>
      <c r="I1" s="131"/>
      <c r="J1" s="141"/>
    </row>
    <row r="2" spans="1:10" s="27" customFormat="1" ht="12.75">
      <c r="A2" s="28"/>
      <c r="B2" s="135" t="s">
        <v>11</v>
      </c>
      <c r="C2" s="136"/>
      <c r="D2" s="137"/>
      <c r="E2" s="157" t="s">
        <v>12</v>
      </c>
      <c r="F2" s="157"/>
      <c r="G2" s="157" t="s">
        <v>13</v>
      </c>
      <c r="H2" s="157"/>
      <c r="I2" s="157"/>
      <c r="J2" s="147"/>
    </row>
    <row r="3" spans="1:10" ht="13.5" customHeight="1">
      <c r="A3" s="29"/>
      <c r="B3" s="2" t="s">
        <v>4</v>
      </c>
      <c r="C3" s="2" t="s">
        <v>4</v>
      </c>
      <c r="D3" s="2" t="s">
        <v>4</v>
      </c>
      <c r="E3" s="2" t="s">
        <v>3</v>
      </c>
      <c r="F3" s="3" t="s">
        <v>4</v>
      </c>
      <c r="G3" s="3" t="s">
        <v>3</v>
      </c>
      <c r="H3" s="3" t="s">
        <v>3</v>
      </c>
      <c r="I3" s="3" t="s">
        <v>4</v>
      </c>
      <c r="J3" s="3" t="s">
        <v>4</v>
      </c>
    </row>
    <row r="4" spans="1:10" s="17" customFormat="1" ht="87.75" customHeight="1" thickBot="1">
      <c r="A4" s="30" t="s">
        <v>16</v>
      </c>
      <c r="B4" s="4" t="s">
        <v>98</v>
      </c>
      <c r="C4" s="4" t="s">
        <v>99</v>
      </c>
      <c r="D4" s="4" t="s">
        <v>100</v>
      </c>
      <c r="E4" s="5" t="s">
        <v>48</v>
      </c>
      <c r="F4" s="5" t="s">
        <v>40</v>
      </c>
      <c r="G4" s="5" t="s">
        <v>101</v>
      </c>
      <c r="H4" s="5" t="s">
        <v>102</v>
      </c>
      <c r="I4" s="5" t="s">
        <v>103</v>
      </c>
      <c r="J4" s="5" t="s">
        <v>139</v>
      </c>
    </row>
    <row r="5" spans="1:10" s="21" customFormat="1" ht="13.5" thickBot="1">
      <c r="A5" s="18"/>
      <c r="B5" s="19"/>
      <c r="C5" s="19"/>
      <c r="D5" s="19"/>
      <c r="E5" s="19"/>
      <c r="F5" s="19"/>
      <c r="G5" s="19"/>
      <c r="H5" s="19"/>
      <c r="I5" s="19"/>
      <c r="J5" s="20"/>
    </row>
    <row r="6" spans="1:10" s="21" customFormat="1" ht="12.75">
      <c r="A6" s="1" t="s">
        <v>54</v>
      </c>
      <c r="B6" s="36">
        <v>103</v>
      </c>
      <c r="C6" s="89">
        <v>90</v>
      </c>
      <c r="D6" s="87">
        <v>71</v>
      </c>
      <c r="E6" s="89">
        <v>79</v>
      </c>
      <c r="F6" s="87">
        <v>265</v>
      </c>
      <c r="G6" s="89">
        <v>18</v>
      </c>
      <c r="H6" s="87">
        <v>70</v>
      </c>
      <c r="I6" s="89">
        <v>107</v>
      </c>
      <c r="J6" s="101">
        <v>188</v>
      </c>
    </row>
    <row r="7" spans="1:10" s="21" customFormat="1" ht="12.75">
      <c r="A7" s="1" t="s">
        <v>55</v>
      </c>
      <c r="B7" s="60">
        <v>182</v>
      </c>
      <c r="C7" s="89">
        <v>140</v>
      </c>
      <c r="D7" s="87">
        <v>81</v>
      </c>
      <c r="E7" s="89">
        <v>19</v>
      </c>
      <c r="F7" s="87">
        <v>415</v>
      </c>
      <c r="G7" s="89">
        <v>8</v>
      </c>
      <c r="H7" s="87">
        <v>13</v>
      </c>
      <c r="I7" s="89">
        <v>166</v>
      </c>
      <c r="J7" s="99">
        <v>288</v>
      </c>
    </row>
    <row r="8" spans="1:10" s="21" customFormat="1" ht="12.75">
      <c r="A8" s="1" t="s">
        <v>56</v>
      </c>
      <c r="B8" s="60">
        <v>76</v>
      </c>
      <c r="C8" s="89">
        <v>44</v>
      </c>
      <c r="D8" s="87">
        <v>59</v>
      </c>
      <c r="E8" s="89">
        <v>29</v>
      </c>
      <c r="F8" s="87">
        <v>188</v>
      </c>
      <c r="G8" s="89">
        <v>8</v>
      </c>
      <c r="H8" s="87">
        <v>24</v>
      </c>
      <c r="I8" s="89">
        <v>82</v>
      </c>
      <c r="J8" s="99">
        <v>115</v>
      </c>
    </row>
    <row r="9" spans="1:10" s="31" customFormat="1" ht="12.75">
      <c r="A9" s="1" t="s">
        <v>57</v>
      </c>
      <c r="B9" s="60">
        <v>77</v>
      </c>
      <c r="C9" s="89">
        <v>122</v>
      </c>
      <c r="D9" s="87">
        <v>58</v>
      </c>
      <c r="E9" s="89">
        <v>20</v>
      </c>
      <c r="F9" s="87">
        <v>258</v>
      </c>
      <c r="G9" s="89">
        <v>4</v>
      </c>
      <c r="H9" s="87">
        <v>18</v>
      </c>
      <c r="I9" s="89">
        <v>136</v>
      </c>
      <c r="J9" s="99">
        <v>161</v>
      </c>
    </row>
    <row r="10" spans="1:10" s="31" customFormat="1" ht="12.75">
      <c r="A10" s="1" t="s">
        <v>58</v>
      </c>
      <c r="B10" s="60">
        <v>34</v>
      </c>
      <c r="C10" s="89">
        <v>36</v>
      </c>
      <c r="D10" s="87">
        <v>13</v>
      </c>
      <c r="E10" s="89">
        <v>18</v>
      </c>
      <c r="F10" s="87">
        <v>81</v>
      </c>
      <c r="G10" s="89">
        <v>5</v>
      </c>
      <c r="H10" s="87">
        <v>13</v>
      </c>
      <c r="I10" s="89">
        <v>41</v>
      </c>
      <c r="J10" s="99">
        <v>53</v>
      </c>
    </row>
    <row r="11" spans="1:10" s="31" customFormat="1" ht="12.75">
      <c r="A11" s="1" t="s">
        <v>59</v>
      </c>
      <c r="B11" s="44">
        <v>145</v>
      </c>
      <c r="C11" s="91">
        <v>124</v>
      </c>
      <c r="D11" s="74">
        <v>90</v>
      </c>
      <c r="E11" s="91">
        <v>46</v>
      </c>
      <c r="F11" s="74">
        <v>362</v>
      </c>
      <c r="G11" s="91">
        <v>10</v>
      </c>
      <c r="H11" s="74">
        <v>42</v>
      </c>
      <c r="I11" s="91">
        <v>154</v>
      </c>
      <c r="J11" s="99">
        <v>235</v>
      </c>
    </row>
    <row r="12" spans="1:10" s="31" customFormat="1" ht="12.75">
      <c r="A12" s="80" t="s">
        <v>143</v>
      </c>
      <c r="B12" s="75">
        <v>91</v>
      </c>
      <c r="C12" s="90">
        <v>77</v>
      </c>
      <c r="D12" s="93">
        <v>69</v>
      </c>
      <c r="E12" s="90">
        <v>36</v>
      </c>
      <c r="F12" s="88">
        <v>240</v>
      </c>
      <c r="G12" s="90">
        <v>3</v>
      </c>
      <c r="H12" s="93">
        <v>40</v>
      </c>
      <c r="I12" s="90">
        <v>99</v>
      </c>
      <c r="J12" s="100">
        <v>173</v>
      </c>
    </row>
    <row r="13" spans="1:10" ht="12.75">
      <c r="A13" s="9" t="s">
        <v>0</v>
      </c>
      <c r="B13" s="23">
        <f aca="true" t="shared" si="0" ref="B13:J13">SUM(B6:B12)</f>
        <v>708</v>
      </c>
      <c r="C13" s="23">
        <f t="shared" si="0"/>
        <v>633</v>
      </c>
      <c r="D13" s="23">
        <f t="shared" si="0"/>
        <v>441</v>
      </c>
      <c r="E13" s="23">
        <f t="shared" si="0"/>
        <v>247</v>
      </c>
      <c r="F13" s="23">
        <f t="shared" si="0"/>
        <v>1809</v>
      </c>
      <c r="G13" s="23">
        <f t="shared" si="0"/>
        <v>56</v>
      </c>
      <c r="H13" s="23">
        <f t="shared" si="0"/>
        <v>220</v>
      </c>
      <c r="I13" s="23">
        <f t="shared" si="0"/>
        <v>785</v>
      </c>
      <c r="J13" s="23">
        <f t="shared" si="0"/>
        <v>1213</v>
      </c>
    </row>
    <row r="14" spans="1:5" ht="12.75">
      <c r="A14" s="32"/>
      <c r="B14" s="45"/>
      <c r="C14" s="45"/>
      <c r="D14" s="45"/>
      <c r="E14" s="45"/>
    </row>
  </sheetData>
  <sheetProtection selectLockedCells="1"/>
  <mergeCells count="6">
    <mergeCell ref="B1:D1"/>
    <mergeCell ref="B2:D2"/>
    <mergeCell ref="E1:F1"/>
    <mergeCell ref="G1:J1"/>
    <mergeCell ref="E2:F2"/>
    <mergeCell ref="G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18.28125" style="22" customWidth="1"/>
    <col min="2" max="2" width="14.7109375" style="16" bestFit="1" customWidth="1"/>
    <col min="3" max="3" width="12.57421875" style="16" bestFit="1" customWidth="1"/>
    <col min="4" max="4" width="14.28125" style="16" bestFit="1" customWidth="1"/>
    <col min="5" max="9" width="8.57421875" style="16" customWidth="1"/>
    <col min="10" max="16384" width="9.140625" style="16" customWidth="1"/>
  </cols>
  <sheetData>
    <row r="1" spans="1:9" ht="12.75">
      <c r="A1" s="55"/>
      <c r="B1" s="65" t="s">
        <v>25</v>
      </c>
      <c r="C1" s="148" t="s">
        <v>19</v>
      </c>
      <c r="D1" s="158"/>
      <c r="E1" s="160"/>
      <c r="F1" s="161"/>
      <c r="G1" s="161"/>
      <c r="H1" s="161"/>
      <c r="I1" s="162"/>
    </row>
    <row r="2" spans="1:9" ht="12.75">
      <c r="A2" s="46"/>
      <c r="B2" s="37" t="s">
        <v>20</v>
      </c>
      <c r="C2" s="135" t="s">
        <v>27</v>
      </c>
      <c r="D2" s="137"/>
      <c r="E2" s="132" t="s">
        <v>14</v>
      </c>
      <c r="F2" s="133"/>
      <c r="G2" s="133"/>
      <c r="H2" s="133"/>
      <c r="I2" s="134"/>
    </row>
    <row r="3" spans="1:9" s="27" customFormat="1" ht="12.75">
      <c r="A3" s="28"/>
      <c r="B3" s="51" t="s">
        <v>26</v>
      </c>
      <c r="C3" s="69" t="s">
        <v>26</v>
      </c>
      <c r="D3" s="12" t="s">
        <v>26</v>
      </c>
      <c r="E3" s="132" t="s">
        <v>15</v>
      </c>
      <c r="F3" s="133"/>
      <c r="G3" s="133"/>
      <c r="H3" s="133"/>
      <c r="I3" s="134"/>
    </row>
    <row r="4" spans="1:9" ht="13.5" customHeight="1">
      <c r="A4" s="29"/>
      <c r="B4" s="52" t="s">
        <v>66</v>
      </c>
      <c r="C4" s="52" t="s">
        <v>104</v>
      </c>
      <c r="D4" s="12" t="s">
        <v>105</v>
      </c>
      <c r="E4" s="13"/>
      <c r="F4" s="14"/>
      <c r="G4" s="14"/>
      <c r="H4" s="14"/>
      <c r="I4" s="15"/>
    </row>
    <row r="5" spans="1:9" s="67" customFormat="1" ht="87.75" customHeight="1" thickBot="1">
      <c r="A5" s="66" t="s">
        <v>16</v>
      </c>
      <c r="B5" s="7" t="s">
        <v>66</v>
      </c>
      <c r="C5" s="7" t="s">
        <v>104</v>
      </c>
      <c r="D5" s="7" t="s">
        <v>105</v>
      </c>
      <c r="E5" s="7" t="s">
        <v>21</v>
      </c>
      <c r="F5" s="7" t="s">
        <v>22</v>
      </c>
      <c r="G5" s="7" t="s">
        <v>28</v>
      </c>
      <c r="H5" s="7" t="s">
        <v>29</v>
      </c>
      <c r="I5" s="4" t="s">
        <v>23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54</v>
      </c>
      <c r="B7" s="36">
        <v>355</v>
      </c>
      <c r="C7" s="89">
        <v>351</v>
      </c>
      <c r="D7" s="87">
        <v>350</v>
      </c>
      <c r="E7" s="89">
        <v>1314</v>
      </c>
      <c r="F7" s="89">
        <v>30</v>
      </c>
      <c r="G7" s="106">
        <f aca="true" t="shared" si="0" ref="G7:G12">IF(F7&lt;&gt;0,F7+E7,"")</f>
        <v>1344</v>
      </c>
      <c r="H7" s="87">
        <v>428</v>
      </c>
      <c r="I7" s="108">
        <f aca="true" t="shared" si="1" ref="I7:I12">IF(H7&lt;&gt;0,H7/G7,"")</f>
        <v>0.31845238095238093</v>
      </c>
    </row>
    <row r="8" spans="1:9" s="21" customFormat="1" ht="12.75">
      <c r="A8" s="1" t="s">
        <v>55</v>
      </c>
      <c r="B8" s="60">
        <v>441</v>
      </c>
      <c r="C8" s="89">
        <v>429</v>
      </c>
      <c r="D8" s="87">
        <v>421</v>
      </c>
      <c r="E8" s="89">
        <v>1372</v>
      </c>
      <c r="F8" s="89">
        <v>29</v>
      </c>
      <c r="G8" s="106">
        <f t="shared" si="0"/>
        <v>1401</v>
      </c>
      <c r="H8" s="87">
        <v>560</v>
      </c>
      <c r="I8" s="108">
        <f t="shared" si="1"/>
        <v>0.3997144896502498</v>
      </c>
    </row>
    <row r="9" spans="1:9" s="21" customFormat="1" ht="12.75">
      <c r="A9" s="1" t="s">
        <v>56</v>
      </c>
      <c r="B9" s="60">
        <v>238</v>
      </c>
      <c r="C9" s="89">
        <v>231</v>
      </c>
      <c r="D9" s="87">
        <v>231</v>
      </c>
      <c r="E9" s="89">
        <v>932</v>
      </c>
      <c r="F9" s="89">
        <v>25</v>
      </c>
      <c r="G9" s="106">
        <f t="shared" si="0"/>
        <v>957</v>
      </c>
      <c r="H9" s="87">
        <v>289</v>
      </c>
      <c r="I9" s="108">
        <f t="shared" si="1"/>
        <v>0.3019853709508882</v>
      </c>
    </row>
    <row r="10" spans="1:9" s="31" customFormat="1" ht="12.75">
      <c r="A10" s="1" t="s">
        <v>57</v>
      </c>
      <c r="B10" s="60">
        <v>288</v>
      </c>
      <c r="C10" s="89">
        <v>284</v>
      </c>
      <c r="D10" s="87">
        <v>277</v>
      </c>
      <c r="E10" s="89">
        <v>862</v>
      </c>
      <c r="F10" s="89">
        <v>21</v>
      </c>
      <c r="G10" s="106">
        <f t="shared" si="0"/>
        <v>883</v>
      </c>
      <c r="H10" s="87">
        <v>360</v>
      </c>
      <c r="I10" s="108">
        <f t="shared" si="1"/>
        <v>0.40770101925254815</v>
      </c>
    </row>
    <row r="11" spans="1:9" s="31" customFormat="1" ht="12.75">
      <c r="A11" s="1" t="s">
        <v>58</v>
      </c>
      <c r="B11" s="60">
        <v>95</v>
      </c>
      <c r="C11" s="89">
        <v>95</v>
      </c>
      <c r="D11" s="87">
        <v>95</v>
      </c>
      <c r="E11" s="89">
        <v>347</v>
      </c>
      <c r="F11" s="89">
        <v>6</v>
      </c>
      <c r="G11" s="106">
        <f t="shared" si="0"/>
        <v>353</v>
      </c>
      <c r="H11" s="87">
        <v>122</v>
      </c>
      <c r="I11" s="108">
        <f t="shared" si="1"/>
        <v>0.34560906515580736</v>
      </c>
    </row>
    <row r="12" spans="1:9" s="31" customFormat="1" ht="12.75">
      <c r="A12" s="1" t="s">
        <v>59</v>
      </c>
      <c r="B12" s="44">
        <v>419</v>
      </c>
      <c r="C12" s="91">
        <v>402</v>
      </c>
      <c r="D12" s="74">
        <v>404</v>
      </c>
      <c r="E12" s="89">
        <v>1195</v>
      </c>
      <c r="F12" s="89">
        <v>24</v>
      </c>
      <c r="G12" s="106">
        <f t="shared" si="0"/>
        <v>1219</v>
      </c>
      <c r="H12" s="87">
        <v>501</v>
      </c>
      <c r="I12" s="108">
        <f t="shared" si="1"/>
        <v>0.4109926168990976</v>
      </c>
    </row>
    <row r="13" spans="1:9" s="31" customFormat="1" ht="12.75">
      <c r="A13" s="80" t="s">
        <v>143</v>
      </c>
      <c r="B13" s="75">
        <v>277</v>
      </c>
      <c r="C13" s="90">
        <v>266</v>
      </c>
      <c r="D13" s="88">
        <v>265</v>
      </c>
      <c r="E13" s="103"/>
      <c r="F13" s="103"/>
      <c r="G13" s="107"/>
      <c r="H13" s="88">
        <v>350</v>
      </c>
      <c r="I13" s="109"/>
    </row>
    <row r="14" spans="1:9" ht="12.75">
      <c r="A14" s="9" t="s">
        <v>0</v>
      </c>
      <c r="B14" s="23">
        <f>SUM(B7:B13)</f>
        <v>2113</v>
      </c>
      <c r="C14" s="23">
        <f>SUM(C7:C13)</f>
        <v>2058</v>
      </c>
      <c r="D14" s="23">
        <f>SUM(D7:D13)</f>
        <v>2043</v>
      </c>
      <c r="E14" s="23">
        <f>SUM(E7:E12)</f>
        <v>6022</v>
      </c>
      <c r="F14" s="23">
        <f>SUM(F7:F12)</f>
        <v>135</v>
      </c>
      <c r="G14" s="23">
        <f>SUM(G7:G12)</f>
        <v>6157</v>
      </c>
      <c r="H14" s="23">
        <f>SUM(H7:H13)</f>
        <v>2610</v>
      </c>
      <c r="I14" s="68">
        <f>IF(H14&lt;&gt;0,H14/G14,"")</f>
        <v>0.42390774727951924</v>
      </c>
    </row>
    <row r="15" ht="12.75">
      <c r="A15" s="32"/>
    </row>
    <row r="16" spans="1:8" ht="12.75">
      <c r="A16" s="32"/>
      <c r="E16" s="159"/>
      <c r="F16" s="159"/>
      <c r="G16" s="159"/>
      <c r="H16" s="82"/>
    </row>
  </sheetData>
  <sheetProtection selectLockedCells="1"/>
  <mergeCells count="6">
    <mergeCell ref="C1:D1"/>
    <mergeCell ref="C2:D2"/>
    <mergeCell ref="E16:G16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18.28125" style="22" customWidth="1"/>
    <col min="2" max="14" width="8.00390625" style="16" customWidth="1"/>
    <col min="15" max="15" width="10.421875" style="16" customWidth="1"/>
    <col min="16" max="16" width="9.28125" style="16" bestFit="1" customWidth="1"/>
    <col min="17" max="17" width="8.421875" style="16" customWidth="1"/>
    <col min="18" max="18" width="9.7109375" style="16" bestFit="1" customWidth="1"/>
    <col min="19" max="19" width="10.7109375" style="16" bestFit="1" customWidth="1"/>
    <col min="20" max="20" width="10.421875" style="16" bestFit="1" customWidth="1"/>
    <col min="21" max="21" width="9.7109375" style="16" bestFit="1" customWidth="1"/>
    <col min="22" max="22" width="13.28125" style="16" bestFit="1" customWidth="1"/>
    <col min="23" max="23" width="10.00390625" style="16" bestFit="1" customWidth="1"/>
    <col min="24" max="16384" width="9.140625" style="16" customWidth="1"/>
  </cols>
  <sheetData>
    <row r="1" spans="1:14" ht="12.75">
      <c r="A1" s="25"/>
      <c r="B1" s="160"/>
      <c r="C1" s="161"/>
      <c r="D1" s="161"/>
      <c r="E1" s="161"/>
      <c r="F1" s="161"/>
      <c r="G1" s="161"/>
      <c r="H1" s="148" t="s">
        <v>30</v>
      </c>
      <c r="I1" s="149"/>
      <c r="J1" s="140"/>
      <c r="K1" s="140"/>
      <c r="L1" s="165"/>
      <c r="M1" s="139"/>
      <c r="N1" s="166"/>
    </row>
    <row r="2" spans="1:14" s="27" customFormat="1" ht="12.75">
      <c r="A2" s="26"/>
      <c r="B2" s="135" t="s">
        <v>60</v>
      </c>
      <c r="C2" s="136"/>
      <c r="D2" s="136"/>
      <c r="E2" s="136"/>
      <c r="F2" s="136"/>
      <c r="G2" s="136"/>
      <c r="H2" s="132" t="s">
        <v>31</v>
      </c>
      <c r="I2" s="133"/>
      <c r="J2" s="144"/>
      <c r="K2" s="144"/>
      <c r="L2" s="168" t="s">
        <v>138</v>
      </c>
      <c r="M2" s="169"/>
      <c r="N2" s="170"/>
    </row>
    <row r="3" spans="1:14" s="27" customFormat="1" ht="12.75">
      <c r="A3" s="26"/>
      <c r="B3" s="163" t="s">
        <v>24</v>
      </c>
      <c r="C3" s="164"/>
      <c r="D3" s="163" t="s">
        <v>17</v>
      </c>
      <c r="E3" s="164"/>
      <c r="F3" s="163" t="s">
        <v>18</v>
      </c>
      <c r="G3" s="164"/>
      <c r="H3" s="163" t="s">
        <v>49</v>
      </c>
      <c r="I3" s="164"/>
      <c r="J3" s="163" t="s">
        <v>135</v>
      </c>
      <c r="K3" s="167"/>
      <c r="L3" s="135"/>
      <c r="M3" s="136"/>
      <c r="N3" s="137"/>
    </row>
    <row r="4" spans="1:14" ht="12.75">
      <c r="A4" s="34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11" t="s">
        <v>4</v>
      </c>
      <c r="I4" s="11" t="s">
        <v>4</v>
      </c>
      <c r="J4" s="11" t="s">
        <v>4</v>
      </c>
      <c r="K4" s="11" t="s">
        <v>4</v>
      </c>
      <c r="L4" s="2" t="s">
        <v>3</v>
      </c>
      <c r="M4" s="2" t="s">
        <v>4</v>
      </c>
      <c r="N4" s="2" t="s">
        <v>4</v>
      </c>
    </row>
    <row r="5" spans="1:14" s="17" customFormat="1" ht="87.75" customHeight="1" thickBot="1">
      <c r="A5" s="35" t="s">
        <v>16</v>
      </c>
      <c r="B5" s="4" t="s">
        <v>61</v>
      </c>
      <c r="C5" s="4" t="s">
        <v>106</v>
      </c>
      <c r="D5" s="5" t="s">
        <v>107</v>
      </c>
      <c r="E5" s="5" t="s">
        <v>62</v>
      </c>
      <c r="F5" s="5" t="s">
        <v>108</v>
      </c>
      <c r="G5" s="5" t="s">
        <v>109</v>
      </c>
      <c r="H5" s="4" t="s">
        <v>110</v>
      </c>
      <c r="I5" s="4" t="s">
        <v>111</v>
      </c>
      <c r="J5" s="4" t="s">
        <v>112</v>
      </c>
      <c r="K5" s="4" t="s">
        <v>136</v>
      </c>
      <c r="L5" s="4" t="s">
        <v>137</v>
      </c>
      <c r="M5" s="4" t="s">
        <v>63</v>
      </c>
      <c r="N5" s="4" t="s">
        <v>113</v>
      </c>
    </row>
    <row r="6" spans="1:14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2.75">
      <c r="A7" s="1" t="s">
        <v>54</v>
      </c>
      <c r="B7" s="36">
        <v>90</v>
      </c>
      <c r="C7" s="89">
        <v>256</v>
      </c>
      <c r="D7" s="87">
        <v>84</v>
      </c>
      <c r="E7" s="89">
        <v>261</v>
      </c>
      <c r="F7" s="87">
        <v>91</v>
      </c>
      <c r="G7" s="89">
        <v>259</v>
      </c>
      <c r="H7" s="87">
        <v>215</v>
      </c>
      <c r="I7" s="89">
        <v>84</v>
      </c>
      <c r="J7" s="119">
        <v>147</v>
      </c>
      <c r="K7" s="120">
        <v>128</v>
      </c>
      <c r="L7" s="119">
        <v>75</v>
      </c>
      <c r="M7" s="120">
        <v>142</v>
      </c>
      <c r="N7" s="101">
        <v>157</v>
      </c>
    </row>
    <row r="8" spans="1:14" s="21" customFormat="1" ht="12.75">
      <c r="A8" s="1" t="s">
        <v>55</v>
      </c>
      <c r="B8" s="44">
        <v>22</v>
      </c>
      <c r="C8" s="91">
        <v>405</v>
      </c>
      <c r="D8" s="74">
        <v>21</v>
      </c>
      <c r="E8" s="91">
        <v>425</v>
      </c>
      <c r="F8" s="74">
        <v>23</v>
      </c>
      <c r="G8" s="91">
        <v>399</v>
      </c>
      <c r="H8" s="74">
        <v>389</v>
      </c>
      <c r="I8" s="91">
        <v>105</v>
      </c>
      <c r="J8" s="114">
        <v>276</v>
      </c>
      <c r="K8" s="115">
        <v>161</v>
      </c>
      <c r="L8" s="114">
        <v>20</v>
      </c>
      <c r="M8" s="115">
        <v>246</v>
      </c>
      <c r="N8" s="99">
        <v>245</v>
      </c>
    </row>
    <row r="9" spans="1:14" s="21" customFormat="1" ht="12.75">
      <c r="A9" s="1" t="s">
        <v>56</v>
      </c>
      <c r="B9" s="44">
        <v>36</v>
      </c>
      <c r="C9" s="91">
        <v>183</v>
      </c>
      <c r="D9" s="74">
        <v>32</v>
      </c>
      <c r="E9" s="91">
        <v>179</v>
      </c>
      <c r="F9" s="74">
        <v>36</v>
      </c>
      <c r="G9" s="91">
        <v>183</v>
      </c>
      <c r="H9" s="87">
        <v>126</v>
      </c>
      <c r="I9" s="89">
        <v>70</v>
      </c>
      <c r="J9" s="114">
        <v>142</v>
      </c>
      <c r="K9" s="115">
        <v>65</v>
      </c>
      <c r="L9" s="114">
        <v>23</v>
      </c>
      <c r="M9" s="115">
        <v>127</v>
      </c>
      <c r="N9" s="99">
        <v>75</v>
      </c>
    </row>
    <row r="10" spans="1:14" s="31" customFormat="1" ht="12.75">
      <c r="A10" s="1" t="s">
        <v>57</v>
      </c>
      <c r="B10" s="44">
        <v>26</v>
      </c>
      <c r="C10" s="91">
        <v>259</v>
      </c>
      <c r="D10" s="74">
        <v>24</v>
      </c>
      <c r="E10" s="91">
        <v>262</v>
      </c>
      <c r="F10" s="74">
        <v>25</v>
      </c>
      <c r="G10" s="91">
        <v>261</v>
      </c>
      <c r="H10" s="87">
        <v>184</v>
      </c>
      <c r="I10" s="89">
        <v>110</v>
      </c>
      <c r="J10" s="114">
        <v>199</v>
      </c>
      <c r="K10" s="115">
        <v>108</v>
      </c>
      <c r="L10" s="114">
        <v>18</v>
      </c>
      <c r="M10" s="115">
        <v>179</v>
      </c>
      <c r="N10" s="99">
        <v>119</v>
      </c>
    </row>
    <row r="11" spans="1:14" ht="12.75">
      <c r="A11" s="1" t="s">
        <v>58</v>
      </c>
      <c r="B11" s="44">
        <v>15</v>
      </c>
      <c r="C11" s="91">
        <v>82</v>
      </c>
      <c r="D11" s="74">
        <v>15</v>
      </c>
      <c r="E11" s="91">
        <v>90</v>
      </c>
      <c r="F11" s="74">
        <v>17</v>
      </c>
      <c r="G11" s="91">
        <v>79</v>
      </c>
      <c r="H11" s="87">
        <v>57</v>
      </c>
      <c r="I11" s="89">
        <v>41</v>
      </c>
      <c r="J11" s="85">
        <v>45</v>
      </c>
      <c r="K11" s="62">
        <v>42</v>
      </c>
      <c r="L11" s="85">
        <v>17</v>
      </c>
      <c r="M11" s="62">
        <v>53</v>
      </c>
      <c r="N11" s="117">
        <v>45</v>
      </c>
    </row>
    <row r="12" spans="1:14" ht="12.75">
      <c r="A12" s="1" t="s">
        <v>59</v>
      </c>
      <c r="B12" s="83">
        <v>54</v>
      </c>
      <c r="C12" s="91">
        <v>355</v>
      </c>
      <c r="D12" s="74">
        <v>52</v>
      </c>
      <c r="E12" s="91">
        <v>358</v>
      </c>
      <c r="F12" s="110">
        <v>54</v>
      </c>
      <c r="G12" s="112">
        <v>350</v>
      </c>
      <c r="H12" s="111">
        <v>272</v>
      </c>
      <c r="I12" s="91">
        <v>122</v>
      </c>
      <c r="J12" s="85">
        <v>177</v>
      </c>
      <c r="K12" s="116">
        <v>206</v>
      </c>
      <c r="L12" s="85">
        <v>47</v>
      </c>
      <c r="M12" s="116">
        <v>248</v>
      </c>
      <c r="N12" s="117">
        <v>148</v>
      </c>
    </row>
    <row r="13" spans="1:14" ht="12.75">
      <c r="A13" s="84" t="s">
        <v>143</v>
      </c>
      <c r="B13" s="73">
        <v>42</v>
      </c>
      <c r="C13" s="90">
        <v>224</v>
      </c>
      <c r="D13" s="88">
        <v>42</v>
      </c>
      <c r="E13" s="90">
        <v>235</v>
      </c>
      <c r="F13" s="93">
        <v>43</v>
      </c>
      <c r="G13" s="92">
        <v>230</v>
      </c>
      <c r="H13" s="93">
        <v>224</v>
      </c>
      <c r="I13" s="90">
        <v>63</v>
      </c>
      <c r="J13" s="113">
        <v>144</v>
      </c>
      <c r="K13" s="63">
        <v>114</v>
      </c>
      <c r="L13" s="113">
        <v>31</v>
      </c>
      <c r="M13" s="63">
        <v>147</v>
      </c>
      <c r="N13" s="118">
        <v>140</v>
      </c>
    </row>
    <row r="14" spans="1:14" ht="12.75">
      <c r="A14" s="9" t="s">
        <v>0</v>
      </c>
      <c r="B14" s="48">
        <f aca="true" t="shared" si="0" ref="B14:N14">SUM(B7:B13)</f>
        <v>285</v>
      </c>
      <c r="C14" s="23">
        <f t="shared" si="0"/>
        <v>1764</v>
      </c>
      <c r="D14" s="23">
        <f t="shared" si="0"/>
        <v>270</v>
      </c>
      <c r="E14" s="23">
        <f t="shared" si="0"/>
        <v>1810</v>
      </c>
      <c r="F14" s="23">
        <f t="shared" si="0"/>
        <v>289</v>
      </c>
      <c r="G14" s="23">
        <f t="shared" si="0"/>
        <v>1761</v>
      </c>
      <c r="H14" s="23">
        <f t="shared" si="0"/>
        <v>1467</v>
      </c>
      <c r="I14" s="23">
        <f t="shared" si="0"/>
        <v>595</v>
      </c>
      <c r="J14" s="23">
        <f t="shared" si="0"/>
        <v>1130</v>
      </c>
      <c r="K14" s="23">
        <f t="shared" si="0"/>
        <v>824</v>
      </c>
      <c r="L14" s="23">
        <f t="shared" si="0"/>
        <v>231</v>
      </c>
      <c r="M14" s="23">
        <f t="shared" si="0"/>
        <v>1142</v>
      </c>
      <c r="N14" s="23">
        <f t="shared" si="0"/>
        <v>929</v>
      </c>
    </row>
  </sheetData>
  <sheetProtection selectLockedCells="1"/>
  <mergeCells count="12">
    <mergeCell ref="B1:G1"/>
    <mergeCell ref="B2:G2"/>
    <mergeCell ref="B3:C3"/>
    <mergeCell ref="D3:E3"/>
    <mergeCell ref="F3:G3"/>
    <mergeCell ref="H3:I3"/>
    <mergeCell ref="H1:K1"/>
    <mergeCell ref="L1:N1"/>
    <mergeCell ref="H2:K2"/>
    <mergeCell ref="J3:K3"/>
    <mergeCell ref="L2:N2"/>
    <mergeCell ref="L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12.421875" style="22" customWidth="1"/>
    <col min="2" max="2" width="10.57421875" style="16" bestFit="1" customWidth="1"/>
    <col min="3" max="3" width="9.8515625" style="16" bestFit="1" customWidth="1"/>
    <col min="4" max="5" width="8.7109375" style="16" customWidth="1"/>
    <col min="6" max="6" width="11.140625" style="16" bestFit="1" customWidth="1"/>
    <col min="7" max="7" width="11.00390625" style="16" customWidth="1"/>
    <col min="8" max="8" width="12.421875" style="16" customWidth="1"/>
    <col min="9" max="10" width="8.421875" style="16" customWidth="1"/>
    <col min="11" max="12" width="9.8515625" style="16" bestFit="1" customWidth="1"/>
    <col min="13" max="13" width="11.7109375" style="16" customWidth="1"/>
    <col min="14" max="14" width="11.57421875" style="16" bestFit="1" customWidth="1"/>
    <col min="15" max="15" width="10.421875" style="16" customWidth="1"/>
    <col min="16" max="16" width="9.28125" style="16" bestFit="1" customWidth="1"/>
    <col min="17" max="17" width="8.421875" style="16" customWidth="1"/>
    <col min="18" max="18" width="9.7109375" style="16" bestFit="1" customWidth="1"/>
    <col min="19" max="19" width="10.7109375" style="16" bestFit="1" customWidth="1"/>
    <col min="20" max="20" width="10.421875" style="16" bestFit="1" customWidth="1"/>
    <col min="21" max="21" width="9.7109375" style="16" bestFit="1" customWidth="1"/>
    <col min="22" max="22" width="13.28125" style="16" bestFit="1" customWidth="1"/>
    <col min="23" max="23" width="10.00390625" style="16" bestFit="1" customWidth="1"/>
    <col min="24" max="16384" width="9.140625" style="16" customWidth="1"/>
  </cols>
  <sheetData>
    <row r="1" spans="1:12" ht="12.75">
      <c r="A1" s="25"/>
      <c r="B1" s="47"/>
      <c r="C1" s="53"/>
      <c r="D1" s="53"/>
      <c r="E1" s="70"/>
      <c r="F1" s="171" t="s">
        <v>43</v>
      </c>
      <c r="G1" s="172"/>
      <c r="H1" s="172"/>
      <c r="I1" s="172"/>
      <c r="J1" s="140"/>
      <c r="K1" s="140"/>
      <c r="L1" s="141"/>
    </row>
    <row r="2" spans="1:12" ht="12.75">
      <c r="A2" s="26"/>
      <c r="B2" s="42" t="s">
        <v>30</v>
      </c>
      <c r="C2" s="50" t="s">
        <v>30</v>
      </c>
      <c r="D2" s="132" t="s">
        <v>30</v>
      </c>
      <c r="E2" s="134"/>
      <c r="F2" s="173" t="s">
        <v>65</v>
      </c>
      <c r="G2" s="174"/>
      <c r="H2" s="174"/>
      <c r="I2" s="174"/>
      <c r="J2" s="175"/>
      <c r="K2" s="175"/>
      <c r="L2" s="176"/>
    </row>
    <row r="3" spans="1:12" ht="12.75">
      <c r="A3" s="26"/>
      <c r="B3" s="8" t="s">
        <v>11</v>
      </c>
      <c r="C3" s="37" t="s">
        <v>32</v>
      </c>
      <c r="D3" s="135" t="s">
        <v>33</v>
      </c>
      <c r="E3" s="137"/>
      <c r="F3" s="10" t="s">
        <v>26</v>
      </c>
      <c r="G3" s="10" t="s">
        <v>26</v>
      </c>
      <c r="H3" s="10" t="s">
        <v>26</v>
      </c>
      <c r="I3" s="160" t="s">
        <v>26</v>
      </c>
      <c r="J3" s="161"/>
      <c r="K3" s="161"/>
      <c r="L3" s="162"/>
    </row>
    <row r="4" spans="1:12" ht="12.75">
      <c r="A4" s="34"/>
      <c r="B4" s="3" t="s">
        <v>4</v>
      </c>
      <c r="C4" s="3" t="s">
        <v>4</v>
      </c>
      <c r="D4" s="3" t="s">
        <v>4</v>
      </c>
      <c r="E4" s="3" t="s">
        <v>4</v>
      </c>
      <c r="F4" s="11" t="s">
        <v>72</v>
      </c>
      <c r="G4" s="11" t="s">
        <v>69</v>
      </c>
      <c r="H4" s="11" t="s">
        <v>67</v>
      </c>
      <c r="I4" s="177" t="s">
        <v>71</v>
      </c>
      <c r="J4" s="178"/>
      <c r="K4" s="178"/>
      <c r="L4" s="179"/>
    </row>
    <row r="5" spans="1:12" ht="87.75" customHeight="1" thickBot="1">
      <c r="A5" s="30" t="s">
        <v>16</v>
      </c>
      <c r="B5" s="5" t="s">
        <v>64</v>
      </c>
      <c r="C5" s="5" t="s">
        <v>114</v>
      </c>
      <c r="D5" s="5" t="s">
        <v>115</v>
      </c>
      <c r="E5" s="4" t="s">
        <v>116</v>
      </c>
      <c r="F5" s="6" t="s">
        <v>140</v>
      </c>
      <c r="G5" s="6" t="s">
        <v>70</v>
      </c>
      <c r="H5" s="6" t="s">
        <v>68</v>
      </c>
      <c r="I5" s="6" t="s">
        <v>123</v>
      </c>
      <c r="J5" s="6" t="s">
        <v>124</v>
      </c>
      <c r="K5" s="6" t="s">
        <v>125</v>
      </c>
      <c r="L5" s="6" t="s">
        <v>126</v>
      </c>
    </row>
    <row r="6" spans="1:12" ht="13.5" thickBot="1">
      <c r="A6" s="18"/>
      <c r="B6" s="19"/>
      <c r="C6" s="19"/>
      <c r="D6" s="19"/>
      <c r="E6" s="19"/>
      <c r="F6" s="40"/>
      <c r="G6" s="40"/>
      <c r="H6" s="40"/>
      <c r="I6" s="40"/>
      <c r="J6" s="40"/>
      <c r="K6" s="40"/>
      <c r="L6" s="41"/>
    </row>
    <row r="7" spans="1:12" ht="12.75">
      <c r="A7" s="1" t="s">
        <v>54</v>
      </c>
      <c r="B7" s="36">
        <v>279</v>
      </c>
      <c r="C7" s="89">
        <v>271</v>
      </c>
      <c r="D7" s="87">
        <v>146</v>
      </c>
      <c r="E7" s="89">
        <v>153</v>
      </c>
      <c r="F7" s="87">
        <v>343</v>
      </c>
      <c r="G7" s="89">
        <v>344</v>
      </c>
      <c r="H7" s="87">
        <v>349</v>
      </c>
      <c r="I7" s="89">
        <v>70</v>
      </c>
      <c r="J7" s="122">
        <v>88</v>
      </c>
      <c r="K7" s="98">
        <v>77</v>
      </c>
      <c r="L7" s="123">
        <v>135</v>
      </c>
    </row>
    <row r="8" spans="1:12" ht="12.75">
      <c r="A8" s="1" t="s">
        <v>55</v>
      </c>
      <c r="B8" s="60">
        <v>449</v>
      </c>
      <c r="C8" s="91">
        <v>428</v>
      </c>
      <c r="D8" s="87">
        <v>262</v>
      </c>
      <c r="E8" s="89">
        <v>226</v>
      </c>
      <c r="F8" s="74">
        <v>414</v>
      </c>
      <c r="G8" s="91">
        <v>426</v>
      </c>
      <c r="H8" s="74">
        <v>426</v>
      </c>
      <c r="I8" s="91">
        <v>74</v>
      </c>
      <c r="J8" s="85">
        <v>94</v>
      </c>
      <c r="K8" s="62">
        <v>106</v>
      </c>
      <c r="L8" s="117">
        <v>158</v>
      </c>
    </row>
    <row r="9" spans="1:12" ht="12.75">
      <c r="A9" s="1" t="s">
        <v>56</v>
      </c>
      <c r="B9" s="60">
        <v>189</v>
      </c>
      <c r="C9" s="91">
        <v>186</v>
      </c>
      <c r="D9" s="87">
        <v>91</v>
      </c>
      <c r="E9" s="89">
        <v>111</v>
      </c>
      <c r="F9" s="74">
        <v>224</v>
      </c>
      <c r="G9" s="91">
        <v>233</v>
      </c>
      <c r="H9" s="74">
        <v>228</v>
      </c>
      <c r="I9" s="91">
        <v>39</v>
      </c>
      <c r="J9" s="85">
        <v>45</v>
      </c>
      <c r="K9" s="62">
        <v>46</v>
      </c>
      <c r="L9" s="117">
        <v>112</v>
      </c>
    </row>
    <row r="10" spans="1:12" ht="12.75">
      <c r="A10" s="1" t="s">
        <v>57</v>
      </c>
      <c r="B10" s="60">
        <v>261</v>
      </c>
      <c r="C10" s="91">
        <v>262</v>
      </c>
      <c r="D10" s="87">
        <v>143</v>
      </c>
      <c r="E10" s="89">
        <v>155</v>
      </c>
      <c r="F10" s="74">
        <v>264</v>
      </c>
      <c r="G10" s="91">
        <v>282</v>
      </c>
      <c r="H10" s="74">
        <v>281</v>
      </c>
      <c r="I10" s="91">
        <v>35</v>
      </c>
      <c r="J10" s="85">
        <v>47</v>
      </c>
      <c r="K10" s="62">
        <v>67</v>
      </c>
      <c r="L10" s="117">
        <v>135</v>
      </c>
    </row>
    <row r="11" spans="1:12" ht="12.75">
      <c r="A11" s="1" t="s">
        <v>58</v>
      </c>
      <c r="B11" s="60">
        <v>90</v>
      </c>
      <c r="C11" s="91">
        <v>86</v>
      </c>
      <c r="D11" s="87">
        <v>35</v>
      </c>
      <c r="E11" s="89">
        <v>63</v>
      </c>
      <c r="F11" s="74">
        <v>96</v>
      </c>
      <c r="G11" s="91">
        <v>93</v>
      </c>
      <c r="H11" s="74">
        <v>92</v>
      </c>
      <c r="I11" s="91">
        <v>14</v>
      </c>
      <c r="J11" s="85">
        <v>29</v>
      </c>
      <c r="K11" s="62">
        <v>20</v>
      </c>
      <c r="L11" s="117">
        <v>32</v>
      </c>
    </row>
    <row r="12" spans="1:12" ht="12.75">
      <c r="A12" s="1" t="s">
        <v>59</v>
      </c>
      <c r="B12" s="60">
        <v>371</v>
      </c>
      <c r="C12" s="91">
        <v>362</v>
      </c>
      <c r="D12" s="87">
        <v>143</v>
      </c>
      <c r="E12" s="89">
        <v>243</v>
      </c>
      <c r="F12" s="74">
        <v>387</v>
      </c>
      <c r="G12" s="91">
        <v>403</v>
      </c>
      <c r="H12" s="110">
        <v>404</v>
      </c>
      <c r="I12" s="91">
        <v>52</v>
      </c>
      <c r="J12" s="110">
        <v>80</v>
      </c>
      <c r="K12" s="112">
        <v>82</v>
      </c>
      <c r="L12" s="99">
        <v>186</v>
      </c>
    </row>
    <row r="13" spans="1:12" ht="12.75">
      <c r="A13" s="80" t="s">
        <v>143</v>
      </c>
      <c r="B13" s="75">
        <v>259</v>
      </c>
      <c r="C13" s="90">
        <v>242</v>
      </c>
      <c r="D13" s="88">
        <v>146</v>
      </c>
      <c r="E13" s="90">
        <v>138</v>
      </c>
      <c r="F13" s="88">
        <v>274</v>
      </c>
      <c r="G13" s="90">
        <v>271</v>
      </c>
      <c r="H13" s="93">
        <v>270</v>
      </c>
      <c r="I13" s="90">
        <v>47</v>
      </c>
      <c r="J13" s="93">
        <v>67</v>
      </c>
      <c r="K13" s="92">
        <v>51</v>
      </c>
      <c r="L13" s="121">
        <v>127</v>
      </c>
    </row>
    <row r="14" spans="1:12" ht="12.75">
      <c r="A14" s="9" t="s">
        <v>0</v>
      </c>
      <c r="B14" s="23">
        <f aca="true" t="shared" si="0" ref="B14:L14">SUM(B7:B13)</f>
        <v>1898</v>
      </c>
      <c r="C14" s="23">
        <f t="shared" si="0"/>
        <v>1837</v>
      </c>
      <c r="D14" s="23">
        <f t="shared" si="0"/>
        <v>966</v>
      </c>
      <c r="E14" s="23">
        <f t="shared" si="0"/>
        <v>1089</v>
      </c>
      <c r="F14" s="23">
        <f t="shared" si="0"/>
        <v>2002</v>
      </c>
      <c r="G14" s="23">
        <f t="shared" si="0"/>
        <v>2052</v>
      </c>
      <c r="H14" s="23">
        <f t="shared" si="0"/>
        <v>2050</v>
      </c>
      <c r="I14" s="23">
        <f t="shared" si="0"/>
        <v>331</v>
      </c>
      <c r="J14" s="23">
        <f t="shared" si="0"/>
        <v>450</v>
      </c>
      <c r="K14" s="23">
        <f t="shared" si="0"/>
        <v>449</v>
      </c>
      <c r="L14" s="23">
        <f t="shared" si="0"/>
        <v>885</v>
      </c>
    </row>
  </sheetData>
  <sheetProtection selectLockedCells="1"/>
  <mergeCells count="6">
    <mergeCell ref="F1:L1"/>
    <mergeCell ref="F2:L2"/>
    <mergeCell ref="D2:E2"/>
    <mergeCell ref="D3:E3"/>
    <mergeCell ref="I3:L3"/>
    <mergeCell ref="I4:L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workbookViewId="0" topLeftCell="A1">
      <selection activeCell="H55" sqref="H55"/>
    </sheetView>
  </sheetViews>
  <sheetFormatPr defaultColWidth="9.140625" defaultRowHeight="12.75"/>
  <cols>
    <col min="1" max="1" width="18.28125" style="22" customWidth="1"/>
    <col min="2" max="8" width="8.57421875" style="16" customWidth="1"/>
    <col min="9" max="16384" width="9.140625" style="16" customWidth="1"/>
  </cols>
  <sheetData>
    <row r="1" spans="1:8" ht="12.75">
      <c r="A1" s="55"/>
      <c r="B1" s="148"/>
      <c r="C1" s="149"/>
      <c r="D1" s="160"/>
      <c r="E1" s="161"/>
      <c r="F1" s="161"/>
      <c r="G1" s="161"/>
      <c r="H1" s="162"/>
    </row>
    <row r="2" spans="1:8" ht="12.75">
      <c r="A2" s="46"/>
      <c r="B2" s="132" t="s">
        <v>76</v>
      </c>
      <c r="C2" s="133"/>
      <c r="D2" s="132" t="s">
        <v>14</v>
      </c>
      <c r="E2" s="133"/>
      <c r="F2" s="133"/>
      <c r="G2" s="133"/>
      <c r="H2" s="134"/>
    </row>
    <row r="3" spans="1:8" s="27" customFormat="1" ht="12.75">
      <c r="A3" s="28"/>
      <c r="B3" s="132" t="s">
        <v>77</v>
      </c>
      <c r="C3" s="133"/>
      <c r="D3" s="132" t="s">
        <v>15</v>
      </c>
      <c r="E3" s="133"/>
      <c r="F3" s="133"/>
      <c r="G3" s="133"/>
      <c r="H3" s="134"/>
    </row>
    <row r="4" spans="1:8" ht="13.5" customHeight="1">
      <c r="A4" s="29"/>
      <c r="B4" s="135" t="s">
        <v>130</v>
      </c>
      <c r="C4" s="136"/>
      <c r="D4" s="13"/>
      <c r="E4" s="14"/>
      <c r="F4" s="14"/>
      <c r="G4" s="14"/>
      <c r="H4" s="15"/>
    </row>
    <row r="5" spans="1:8" s="17" customFormat="1" ht="87.75" customHeight="1" thickBot="1">
      <c r="A5" s="30" t="s">
        <v>16</v>
      </c>
      <c r="B5" s="6" t="s">
        <v>51</v>
      </c>
      <c r="C5" s="54" t="s">
        <v>52</v>
      </c>
      <c r="D5" s="7" t="s">
        <v>21</v>
      </c>
      <c r="E5" s="7" t="s">
        <v>22</v>
      </c>
      <c r="F5" s="7" t="s">
        <v>28</v>
      </c>
      <c r="G5" s="7" t="s">
        <v>29</v>
      </c>
      <c r="H5" s="4" t="s">
        <v>23</v>
      </c>
    </row>
    <row r="6" spans="1:8" s="21" customFormat="1" ht="13.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2.75">
      <c r="A7" s="1" t="s">
        <v>56</v>
      </c>
      <c r="B7" s="36">
        <v>182</v>
      </c>
      <c r="C7" s="89">
        <v>89</v>
      </c>
      <c r="D7" s="87">
        <v>932</v>
      </c>
      <c r="E7" s="89">
        <v>25</v>
      </c>
      <c r="F7" s="104">
        <f>IF(E7&lt;&gt;0,E7+D7,"")</f>
        <v>957</v>
      </c>
      <c r="G7" s="89">
        <v>289</v>
      </c>
      <c r="H7" s="125">
        <f>IF(G7&lt;&gt;0,G7/F7,"")</f>
        <v>0.3019853709508882</v>
      </c>
    </row>
    <row r="8" spans="1:8" s="21" customFormat="1" ht="12.75">
      <c r="A8" s="1" t="s">
        <v>57</v>
      </c>
      <c r="B8" s="44">
        <v>180</v>
      </c>
      <c r="C8" s="91">
        <v>104</v>
      </c>
      <c r="D8" s="74">
        <v>716</v>
      </c>
      <c r="E8" s="91">
        <v>21</v>
      </c>
      <c r="F8" s="104">
        <f>IF(E8&lt;&gt;0,E8+D8,"")</f>
        <v>737</v>
      </c>
      <c r="G8" s="89">
        <v>298</v>
      </c>
      <c r="H8" s="125">
        <f>IF(G8&lt;&gt;0,G8/F8,"")</f>
        <v>0.4043419267299864</v>
      </c>
    </row>
    <row r="9" spans="1:8" s="21" customFormat="1" ht="12.75">
      <c r="A9" s="80" t="s">
        <v>143</v>
      </c>
      <c r="B9" s="75">
        <v>26</v>
      </c>
      <c r="C9" s="90">
        <v>27</v>
      </c>
      <c r="D9" s="102"/>
      <c r="E9" s="103"/>
      <c r="F9" s="105"/>
      <c r="G9" s="90">
        <v>54</v>
      </c>
      <c r="H9" s="126"/>
    </row>
    <row r="10" spans="1:8" ht="12.75">
      <c r="A10" s="9" t="s">
        <v>0</v>
      </c>
      <c r="B10" s="23">
        <f>SUM(B7:B9)</f>
        <v>388</v>
      </c>
      <c r="C10" s="124">
        <f>SUM(C7:C9)</f>
        <v>220</v>
      </c>
      <c r="D10" s="23">
        <f>SUM(D7:D8)</f>
        <v>1648</v>
      </c>
      <c r="E10" s="23">
        <f>SUM(E7:E8)</f>
        <v>46</v>
      </c>
      <c r="F10" s="23">
        <f>SUM(F7:F8)</f>
        <v>1694</v>
      </c>
      <c r="G10" s="23">
        <f>SUM(G7:G9)</f>
        <v>641</v>
      </c>
      <c r="H10" s="24">
        <f>IF(G10&lt;&gt;0,G10/F10,"")</f>
        <v>0.37839433293978747</v>
      </c>
    </row>
    <row r="11" ht="12.75">
      <c r="A11" s="32"/>
    </row>
    <row r="13" spans="1:8" ht="12.75">
      <c r="A13" s="55"/>
      <c r="B13" s="148"/>
      <c r="C13" s="158"/>
      <c r="D13" s="160"/>
      <c r="E13" s="161"/>
      <c r="F13" s="161"/>
      <c r="G13" s="161"/>
      <c r="H13" s="162"/>
    </row>
    <row r="14" spans="1:8" ht="12.75">
      <c r="A14" s="46"/>
      <c r="B14" s="132"/>
      <c r="C14" s="134"/>
      <c r="D14" s="132" t="s">
        <v>14</v>
      </c>
      <c r="E14" s="133"/>
      <c r="F14" s="133"/>
      <c r="G14" s="133"/>
      <c r="H14" s="134"/>
    </row>
    <row r="15" spans="1:8" ht="12.75">
      <c r="A15" s="28"/>
      <c r="B15" s="132" t="s">
        <v>127</v>
      </c>
      <c r="C15" s="134"/>
      <c r="D15" s="132" t="s">
        <v>15</v>
      </c>
      <c r="E15" s="133"/>
      <c r="F15" s="133"/>
      <c r="G15" s="133"/>
      <c r="H15" s="134"/>
    </row>
    <row r="16" spans="1:8" ht="12.75">
      <c r="A16" s="29"/>
      <c r="B16" s="135" t="s">
        <v>128</v>
      </c>
      <c r="C16" s="137"/>
      <c r="D16" s="13"/>
      <c r="E16" s="14"/>
      <c r="F16" s="14"/>
      <c r="G16" s="14"/>
      <c r="H16" s="15"/>
    </row>
    <row r="17" spans="1:8" ht="87.75" customHeight="1" thickBot="1">
      <c r="A17" s="30" t="s">
        <v>16</v>
      </c>
      <c r="B17" s="6" t="s">
        <v>51</v>
      </c>
      <c r="C17" s="6" t="s">
        <v>52</v>
      </c>
      <c r="D17" s="7" t="s">
        <v>21</v>
      </c>
      <c r="E17" s="7" t="s">
        <v>22</v>
      </c>
      <c r="F17" s="7" t="s">
        <v>28</v>
      </c>
      <c r="G17" s="7" t="s">
        <v>29</v>
      </c>
      <c r="H17" s="4" t="s">
        <v>23</v>
      </c>
    </row>
    <row r="18" spans="1:8" ht="13.5" thickBot="1">
      <c r="A18" s="18"/>
      <c r="B18" s="19"/>
      <c r="C18" s="19"/>
      <c r="D18" s="19"/>
      <c r="E18" s="19"/>
      <c r="F18" s="19"/>
      <c r="G18" s="19"/>
      <c r="H18" s="20"/>
    </row>
    <row r="19" spans="1:8" ht="12.75">
      <c r="A19" s="1" t="s">
        <v>54</v>
      </c>
      <c r="B19" s="36">
        <v>332</v>
      </c>
      <c r="C19" s="89">
        <v>87</v>
      </c>
      <c r="D19" s="87">
        <v>1314</v>
      </c>
      <c r="E19" s="89">
        <v>30</v>
      </c>
      <c r="F19" s="104">
        <f>IF(E19&lt;&gt;0,E19+D19,"")</f>
        <v>1344</v>
      </c>
      <c r="G19" s="89">
        <v>428</v>
      </c>
      <c r="H19" s="125">
        <f>IF(G19&lt;&gt;0,G19/F19,"")</f>
        <v>0.31845238095238093</v>
      </c>
    </row>
    <row r="20" spans="1:8" ht="12.75">
      <c r="A20" s="1" t="s">
        <v>55</v>
      </c>
      <c r="B20" s="44">
        <v>371</v>
      </c>
      <c r="C20" s="91">
        <v>159</v>
      </c>
      <c r="D20" s="74">
        <v>1340</v>
      </c>
      <c r="E20" s="91">
        <v>29</v>
      </c>
      <c r="F20" s="104">
        <f>IF(E20&lt;&gt;0,E20+D20,"")</f>
        <v>1369</v>
      </c>
      <c r="G20" s="89">
        <v>553</v>
      </c>
      <c r="H20" s="125">
        <f>IF(G20&lt;&gt;0,G20/F20,"")</f>
        <v>0.4039444850255661</v>
      </c>
    </row>
    <row r="21" spans="1:8" ht="12.75">
      <c r="A21" s="80" t="s">
        <v>143</v>
      </c>
      <c r="B21" s="75">
        <v>167</v>
      </c>
      <c r="C21" s="90">
        <v>64</v>
      </c>
      <c r="D21" s="102"/>
      <c r="E21" s="103"/>
      <c r="F21" s="105"/>
      <c r="G21" s="90">
        <v>236</v>
      </c>
      <c r="H21" s="126"/>
    </row>
    <row r="22" spans="1:8" ht="12.75">
      <c r="A22" s="9" t="s">
        <v>0</v>
      </c>
      <c r="B22" s="23">
        <f>SUM(B19:B21)</f>
        <v>870</v>
      </c>
      <c r="C22" s="23">
        <f>SUM(C19:C21)</f>
        <v>310</v>
      </c>
      <c r="D22" s="23">
        <f>SUM(D19:D20)</f>
        <v>2654</v>
      </c>
      <c r="E22" s="23">
        <f>SUM(E19:E20)</f>
        <v>59</v>
      </c>
      <c r="F22" s="23">
        <f>SUM(F19:F21)</f>
        <v>2713</v>
      </c>
      <c r="G22" s="23">
        <f>SUM(G19:G21)</f>
        <v>1217</v>
      </c>
      <c r="H22" s="71">
        <f>IF(G22&lt;&gt;0,G22/F22,"")</f>
        <v>0.4485809067453004</v>
      </c>
    </row>
    <row r="23" ht="12.75">
      <c r="A23" s="16"/>
    </row>
    <row r="24" ht="12.75">
      <c r="A24" s="16"/>
    </row>
    <row r="26" spans="1:8" ht="12.75">
      <c r="A26" s="55"/>
      <c r="B26" s="148"/>
      <c r="C26" s="158"/>
      <c r="D26" s="160"/>
      <c r="E26" s="161"/>
      <c r="F26" s="161"/>
      <c r="G26" s="161"/>
      <c r="H26" s="162"/>
    </row>
    <row r="27" spans="1:8" ht="12.75">
      <c r="A27" s="46"/>
      <c r="B27" s="132" t="s">
        <v>141</v>
      </c>
      <c r="C27" s="134"/>
      <c r="D27" s="132" t="s">
        <v>14</v>
      </c>
      <c r="E27" s="133"/>
      <c r="F27" s="133"/>
      <c r="G27" s="133"/>
      <c r="H27" s="134"/>
    </row>
    <row r="28" spans="1:8" ht="12.75">
      <c r="A28" s="28"/>
      <c r="B28" s="132" t="s">
        <v>142</v>
      </c>
      <c r="C28" s="134"/>
      <c r="D28" s="132" t="s">
        <v>15</v>
      </c>
      <c r="E28" s="133"/>
      <c r="F28" s="133"/>
      <c r="G28" s="133"/>
      <c r="H28" s="134"/>
    </row>
    <row r="29" spans="1:8" ht="12.75">
      <c r="A29" s="29"/>
      <c r="B29" s="135" t="s">
        <v>129</v>
      </c>
      <c r="C29" s="137"/>
      <c r="D29" s="13"/>
      <c r="E29" s="14"/>
      <c r="F29" s="14"/>
      <c r="G29" s="14"/>
      <c r="H29" s="15"/>
    </row>
    <row r="30" spans="1:8" ht="81.75" customHeight="1" thickBot="1">
      <c r="A30" s="30" t="s">
        <v>16</v>
      </c>
      <c r="B30" s="6" t="s">
        <v>51</v>
      </c>
      <c r="C30" s="6" t="s">
        <v>52</v>
      </c>
      <c r="D30" s="7" t="s">
        <v>21</v>
      </c>
      <c r="E30" s="7" t="s">
        <v>22</v>
      </c>
      <c r="F30" s="7" t="s">
        <v>28</v>
      </c>
      <c r="G30" s="7" t="s">
        <v>29</v>
      </c>
      <c r="H30" s="4" t="s">
        <v>23</v>
      </c>
    </row>
    <row r="31" spans="1:8" ht="13.5" thickBot="1">
      <c r="A31" s="18"/>
      <c r="B31" s="19"/>
      <c r="C31" s="19"/>
      <c r="D31" s="19"/>
      <c r="E31" s="19"/>
      <c r="F31" s="19"/>
      <c r="G31" s="19"/>
      <c r="H31" s="20"/>
    </row>
    <row r="32" spans="1:9" ht="12.75">
      <c r="A32" s="72" t="s">
        <v>55</v>
      </c>
      <c r="B32" s="74">
        <v>4</v>
      </c>
      <c r="C32" s="89">
        <v>1</v>
      </c>
      <c r="D32" s="87">
        <v>9</v>
      </c>
      <c r="E32" s="89">
        <v>0</v>
      </c>
      <c r="F32" s="104">
        <v>9</v>
      </c>
      <c r="G32" s="89">
        <v>7</v>
      </c>
      <c r="H32" s="125">
        <f>IF(G32&lt;&gt;0,G32/F32,"")</f>
        <v>0.7777777777777778</v>
      </c>
      <c r="I32" s="21"/>
    </row>
    <row r="33" spans="1:9" ht="12.75">
      <c r="A33" s="72" t="s">
        <v>58</v>
      </c>
      <c r="B33" s="85">
        <v>4</v>
      </c>
      <c r="C33" s="91">
        <v>1</v>
      </c>
      <c r="D33" s="74">
        <v>12</v>
      </c>
      <c r="E33" s="91">
        <v>0</v>
      </c>
      <c r="F33" s="104">
        <v>12</v>
      </c>
      <c r="G33" s="89">
        <v>7</v>
      </c>
      <c r="H33" s="125">
        <f>IF(G33&lt;&gt;0,G33/F33,"")</f>
        <v>0.5833333333333334</v>
      </c>
      <c r="I33" s="21"/>
    </row>
    <row r="34" spans="1:8" ht="12.75">
      <c r="A34" s="76" t="s">
        <v>59</v>
      </c>
      <c r="B34" s="79">
        <v>320</v>
      </c>
      <c r="C34" s="91">
        <v>157</v>
      </c>
      <c r="D34" s="74">
        <v>1195</v>
      </c>
      <c r="E34" s="112">
        <v>24</v>
      </c>
      <c r="F34" s="104">
        <f>IF(E34&lt;&gt;0,E34+D34,"")</f>
        <v>1219</v>
      </c>
      <c r="G34" s="89">
        <v>501</v>
      </c>
      <c r="H34" s="125">
        <f>IF(G34&lt;&gt;0,G34/F34,"")</f>
        <v>0.4109926168990976</v>
      </c>
    </row>
    <row r="35" spans="1:8" ht="12.75">
      <c r="A35" s="81" t="s">
        <v>143</v>
      </c>
      <c r="B35" s="86">
        <v>21</v>
      </c>
      <c r="C35" s="90">
        <v>9</v>
      </c>
      <c r="D35" s="102"/>
      <c r="E35" s="127"/>
      <c r="F35" s="105"/>
      <c r="G35" s="90">
        <v>30</v>
      </c>
      <c r="H35" s="126"/>
    </row>
    <row r="36" spans="1:8" ht="12.75">
      <c r="A36" s="9" t="s">
        <v>0</v>
      </c>
      <c r="B36" s="23">
        <f>SUM(B32:B35)</f>
        <v>349</v>
      </c>
      <c r="C36" s="23">
        <f>SUM(C32:C35)</f>
        <v>168</v>
      </c>
      <c r="D36" s="23">
        <f>SUM(D32:D34)</f>
        <v>1216</v>
      </c>
      <c r="E36" s="23">
        <f>SUM(E32:E34)</f>
        <v>24</v>
      </c>
      <c r="F36" s="23">
        <f>SUM(F32:F35)</f>
        <v>1240</v>
      </c>
      <c r="G36" s="23">
        <f>SUM(G32:G35)</f>
        <v>545</v>
      </c>
      <c r="H36" s="24">
        <f>IF(G36&lt;&gt;0,G36/F36,"")</f>
        <v>0.43951612903225806</v>
      </c>
    </row>
    <row r="37" spans="1:8" ht="12.75">
      <c r="A37" s="32"/>
      <c r="B37" s="45"/>
      <c r="C37" s="45"/>
      <c r="D37" s="45"/>
      <c r="E37" s="45"/>
      <c r="F37" s="45"/>
      <c r="G37" s="45"/>
      <c r="H37" s="78"/>
    </row>
    <row r="38" spans="1:8" ht="12.75">
      <c r="A38" s="32"/>
      <c r="B38" s="45"/>
      <c r="C38" s="45"/>
      <c r="D38" s="45"/>
      <c r="E38" s="45"/>
      <c r="F38" s="45"/>
      <c r="G38" s="45"/>
      <c r="H38" s="78"/>
    </row>
    <row r="39" spans="1:8" ht="12.75">
      <c r="A39" s="32"/>
      <c r="B39" s="45"/>
      <c r="C39" s="45"/>
      <c r="D39" s="45"/>
      <c r="E39" s="45"/>
      <c r="F39" s="45"/>
      <c r="G39" s="45"/>
      <c r="H39" s="78"/>
    </row>
    <row r="40" ht="12.75">
      <c r="A40" s="16"/>
    </row>
    <row r="42" spans="1:8" ht="12.75">
      <c r="A42" s="55"/>
      <c r="B42" s="148"/>
      <c r="C42" s="158"/>
      <c r="D42" s="160"/>
      <c r="E42" s="161"/>
      <c r="F42" s="161"/>
      <c r="G42" s="161"/>
      <c r="H42" s="162"/>
    </row>
    <row r="43" spans="1:8" ht="12.75">
      <c r="A43" s="46"/>
      <c r="B43" s="132" t="s">
        <v>131</v>
      </c>
      <c r="C43" s="134"/>
      <c r="D43" s="132" t="s">
        <v>14</v>
      </c>
      <c r="E43" s="133"/>
      <c r="F43" s="133"/>
      <c r="G43" s="133"/>
      <c r="H43" s="134"/>
    </row>
    <row r="44" spans="1:8" ht="12.75">
      <c r="A44" s="28"/>
      <c r="B44" s="132" t="s">
        <v>132</v>
      </c>
      <c r="C44" s="134"/>
      <c r="D44" s="132" t="s">
        <v>15</v>
      </c>
      <c r="E44" s="133"/>
      <c r="F44" s="133"/>
      <c r="G44" s="133"/>
      <c r="H44" s="134"/>
    </row>
    <row r="45" spans="1:8" ht="12.75">
      <c r="A45" s="29"/>
      <c r="B45" s="135" t="s">
        <v>133</v>
      </c>
      <c r="C45" s="137"/>
      <c r="D45" s="13"/>
      <c r="E45" s="14"/>
      <c r="F45" s="14"/>
      <c r="G45" s="14"/>
      <c r="H45" s="15"/>
    </row>
    <row r="46" spans="1:8" ht="78.75" customHeight="1" thickBot="1">
      <c r="A46" s="30" t="s">
        <v>16</v>
      </c>
      <c r="B46" s="6" t="s">
        <v>51</v>
      </c>
      <c r="C46" s="6" t="s">
        <v>52</v>
      </c>
      <c r="D46" s="7" t="s">
        <v>21</v>
      </c>
      <c r="E46" s="7" t="s">
        <v>22</v>
      </c>
      <c r="F46" s="7" t="s">
        <v>28</v>
      </c>
      <c r="G46" s="7" t="s">
        <v>29</v>
      </c>
      <c r="H46" s="4" t="s">
        <v>23</v>
      </c>
    </row>
    <row r="47" spans="1:8" ht="13.5" thickBot="1">
      <c r="A47" s="18"/>
      <c r="B47" s="19"/>
      <c r="C47" s="19"/>
      <c r="D47" s="19"/>
      <c r="E47" s="19"/>
      <c r="F47" s="19"/>
      <c r="G47" s="19"/>
      <c r="H47" s="20"/>
    </row>
    <row r="48" spans="1:8" ht="12.75">
      <c r="A48" s="1" t="s">
        <v>54</v>
      </c>
      <c r="B48" s="36">
        <v>350</v>
      </c>
      <c r="C48" s="89">
        <v>68</v>
      </c>
      <c r="D48" s="87">
        <v>1314</v>
      </c>
      <c r="E48" s="89">
        <v>30</v>
      </c>
      <c r="F48" s="104">
        <f aca="true" t="shared" si="0" ref="F48:F53">IF(E48&lt;&gt;0,E48+D48,"")</f>
        <v>1344</v>
      </c>
      <c r="G48" s="89">
        <v>428</v>
      </c>
      <c r="H48" s="125">
        <f aca="true" t="shared" si="1" ref="H48:H53">IF(G48&lt;&gt;0,G48/F48,"")</f>
        <v>0.31845238095238093</v>
      </c>
    </row>
    <row r="49" spans="1:8" ht="12.75">
      <c r="A49" s="1" t="s">
        <v>55</v>
      </c>
      <c r="B49" s="60">
        <v>482</v>
      </c>
      <c r="C49" s="89">
        <v>61</v>
      </c>
      <c r="D49" s="87">
        <v>1372</v>
      </c>
      <c r="E49" s="89">
        <v>29</v>
      </c>
      <c r="F49" s="104">
        <f t="shared" si="0"/>
        <v>1401</v>
      </c>
      <c r="G49" s="89">
        <v>560</v>
      </c>
      <c r="H49" s="125">
        <f t="shared" si="1"/>
        <v>0.3997144896502498</v>
      </c>
    </row>
    <row r="50" spans="1:8" ht="12.75">
      <c r="A50" s="1" t="s">
        <v>56</v>
      </c>
      <c r="B50" s="44">
        <v>233</v>
      </c>
      <c r="C50" s="91">
        <v>31</v>
      </c>
      <c r="D50" s="74">
        <v>932</v>
      </c>
      <c r="E50" s="91">
        <v>25</v>
      </c>
      <c r="F50" s="104">
        <f t="shared" si="0"/>
        <v>957</v>
      </c>
      <c r="G50" s="89">
        <v>289</v>
      </c>
      <c r="H50" s="125">
        <f t="shared" si="1"/>
        <v>0.3019853709508882</v>
      </c>
    </row>
    <row r="51" spans="1:8" ht="12.75">
      <c r="A51" s="1" t="s">
        <v>57</v>
      </c>
      <c r="B51" s="44">
        <v>286</v>
      </c>
      <c r="C51" s="91">
        <v>48</v>
      </c>
      <c r="D51" s="74">
        <v>862</v>
      </c>
      <c r="E51" s="91">
        <v>21</v>
      </c>
      <c r="F51" s="104">
        <f t="shared" si="0"/>
        <v>883</v>
      </c>
      <c r="G51" s="89">
        <v>360</v>
      </c>
      <c r="H51" s="125">
        <f t="shared" si="1"/>
        <v>0.40770101925254815</v>
      </c>
    </row>
    <row r="52" spans="1:8" ht="12.75">
      <c r="A52" s="1" t="s">
        <v>58</v>
      </c>
      <c r="B52" s="44">
        <v>94</v>
      </c>
      <c r="C52" s="91">
        <v>21</v>
      </c>
      <c r="D52" s="74">
        <v>347</v>
      </c>
      <c r="E52" s="91">
        <v>6</v>
      </c>
      <c r="F52" s="104">
        <f t="shared" si="0"/>
        <v>353</v>
      </c>
      <c r="G52" s="89">
        <v>122</v>
      </c>
      <c r="H52" s="125">
        <f t="shared" si="1"/>
        <v>0.34560906515580736</v>
      </c>
    </row>
    <row r="53" spans="1:8" ht="12.75">
      <c r="A53" s="1" t="s">
        <v>59</v>
      </c>
      <c r="B53" s="83">
        <v>410</v>
      </c>
      <c r="C53" s="91">
        <v>57</v>
      </c>
      <c r="D53" s="110">
        <v>1195</v>
      </c>
      <c r="E53" s="112">
        <v>24</v>
      </c>
      <c r="F53" s="104">
        <f t="shared" si="0"/>
        <v>1219</v>
      </c>
      <c r="G53" s="89">
        <v>501</v>
      </c>
      <c r="H53" s="125">
        <f t="shared" si="1"/>
        <v>0.4109926168990976</v>
      </c>
    </row>
    <row r="54" spans="1:8" ht="12.75">
      <c r="A54" s="80" t="s">
        <v>143</v>
      </c>
      <c r="B54" s="73">
        <v>309</v>
      </c>
      <c r="C54" s="90">
        <v>36</v>
      </c>
      <c r="D54" s="128"/>
      <c r="E54" s="127"/>
      <c r="F54" s="105"/>
      <c r="G54" s="90">
        <v>350</v>
      </c>
      <c r="H54" s="126"/>
    </row>
    <row r="55" spans="1:8" ht="12.75">
      <c r="A55" s="9" t="s">
        <v>0</v>
      </c>
      <c r="B55" s="23">
        <f>SUM(B48:B54)</f>
        <v>2164</v>
      </c>
      <c r="C55" s="23">
        <f>SUM(C48:C54)</f>
        <v>322</v>
      </c>
      <c r="D55" s="23">
        <f>SUM(D48:D53)</f>
        <v>6022</v>
      </c>
      <c r="E55" s="23">
        <f>SUM(E48:E53)</f>
        <v>135</v>
      </c>
      <c r="F55" s="23">
        <f>SUM(F48:F53)</f>
        <v>6157</v>
      </c>
      <c r="G55" s="23">
        <f>SUM(G48:G54)</f>
        <v>2610</v>
      </c>
      <c r="H55" s="24">
        <f>IF(G55&lt;&gt;0,G55/F55,"")</f>
        <v>0.42390774727951924</v>
      </c>
    </row>
    <row r="56" ht="12.75">
      <c r="A56" s="16"/>
    </row>
  </sheetData>
  <sheetProtection selectLockedCells="1"/>
  <mergeCells count="28">
    <mergeCell ref="B45:C45"/>
    <mergeCell ref="B43:C43"/>
    <mergeCell ref="D43:H43"/>
    <mergeCell ref="B44:C44"/>
    <mergeCell ref="D44:H44"/>
    <mergeCell ref="B26:C26"/>
    <mergeCell ref="D26:H26"/>
    <mergeCell ref="B27:C27"/>
    <mergeCell ref="D27:H27"/>
    <mergeCell ref="B42:C42"/>
    <mergeCell ref="D42:H42"/>
    <mergeCell ref="B28:C28"/>
    <mergeCell ref="D28:H28"/>
    <mergeCell ref="B29:C29"/>
    <mergeCell ref="B1:C1"/>
    <mergeCell ref="B2:C2"/>
    <mergeCell ref="B13:C13"/>
    <mergeCell ref="B14:C14"/>
    <mergeCell ref="B15:C15"/>
    <mergeCell ref="B16:C16"/>
    <mergeCell ref="D1:H1"/>
    <mergeCell ref="D2:H2"/>
    <mergeCell ref="D13:H13"/>
    <mergeCell ref="D14:H14"/>
    <mergeCell ref="B3:C3"/>
    <mergeCell ref="D15:H15"/>
    <mergeCell ref="D3:H3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15, 2018</oddHeader>
  </headerFooter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18.28125" style="22" customWidth="1"/>
    <col min="2" max="2" width="12.8515625" style="16" customWidth="1"/>
    <col min="3" max="3" width="17.8515625" style="16" customWidth="1"/>
    <col min="4" max="4" width="17.57421875" style="16" customWidth="1"/>
    <col min="5" max="5" width="10.7109375" style="16" bestFit="1" customWidth="1"/>
    <col min="6" max="16384" width="9.140625" style="16" customWidth="1"/>
  </cols>
  <sheetData>
    <row r="1" spans="1:4" ht="12.75">
      <c r="A1" s="163" t="s">
        <v>34</v>
      </c>
      <c r="B1" s="167"/>
      <c r="C1" s="167"/>
      <c r="D1" s="164"/>
    </row>
    <row r="2" spans="1:4" ht="13.5" thickBot="1">
      <c r="A2" s="56" t="s">
        <v>35</v>
      </c>
      <c r="B2" s="56" t="s">
        <v>36</v>
      </c>
      <c r="C2" s="58" t="s">
        <v>37</v>
      </c>
      <c r="D2" s="42" t="s">
        <v>38</v>
      </c>
    </row>
    <row r="3" spans="1:4" ht="13.5" thickBot="1">
      <c r="A3" s="18"/>
      <c r="B3" s="19"/>
      <c r="C3" s="19"/>
      <c r="D3" s="20"/>
    </row>
    <row r="4" spans="1:4" ht="12.75">
      <c r="A4" s="49" t="s">
        <v>54</v>
      </c>
      <c r="B4" s="39" t="s">
        <v>50</v>
      </c>
      <c r="C4" s="57" t="s">
        <v>117</v>
      </c>
      <c r="D4" s="61">
        <v>97</v>
      </c>
    </row>
    <row r="5" spans="1:4" ht="12.75">
      <c r="A5" s="38"/>
      <c r="B5" s="39" t="s">
        <v>41</v>
      </c>
      <c r="C5" s="16" t="s">
        <v>110</v>
      </c>
      <c r="D5" s="62">
        <v>354</v>
      </c>
    </row>
    <row r="6" spans="1:4" ht="12.75">
      <c r="A6" s="38"/>
      <c r="B6" s="39"/>
      <c r="C6" s="57"/>
      <c r="D6" s="62"/>
    </row>
    <row r="7" spans="1:4" ht="12.75">
      <c r="A7" s="38" t="s">
        <v>55</v>
      </c>
      <c r="B7" s="39" t="s">
        <v>50</v>
      </c>
      <c r="C7" s="57" t="s">
        <v>73</v>
      </c>
      <c r="D7" s="62">
        <v>30</v>
      </c>
    </row>
    <row r="8" spans="1:4" ht="12.75">
      <c r="A8" s="38"/>
      <c r="B8" s="39" t="s">
        <v>41</v>
      </c>
      <c r="C8" s="57" t="s">
        <v>118</v>
      </c>
      <c r="D8" s="62">
        <v>489</v>
      </c>
    </row>
    <row r="9" spans="1:4" ht="12.75">
      <c r="A9" s="38"/>
      <c r="B9" s="39"/>
      <c r="C9" s="57"/>
      <c r="D9" s="62"/>
    </row>
    <row r="10" spans="1:4" ht="12.75">
      <c r="A10" s="38" t="s">
        <v>56</v>
      </c>
      <c r="B10" s="39" t="s">
        <v>74</v>
      </c>
      <c r="C10" s="57" t="s">
        <v>119</v>
      </c>
      <c r="D10" s="62">
        <v>210</v>
      </c>
    </row>
    <row r="11" spans="1:4" ht="12.75">
      <c r="A11" s="38"/>
      <c r="B11" s="39"/>
      <c r="C11" s="57"/>
      <c r="D11" s="62"/>
    </row>
    <row r="12" spans="1:4" ht="12.75">
      <c r="A12" s="38" t="s">
        <v>57</v>
      </c>
      <c r="B12" s="39" t="s">
        <v>41</v>
      </c>
      <c r="C12" s="57" t="s">
        <v>120</v>
      </c>
      <c r="D12" s="62">
        <v>292</v>
      </c>
    </row>
    <row r="13" spans="1:4" ht="12.75">
      <c r="A13" s="38"/>
      <c r="B13" s="39"/>
      <c r="C13" s="57"/>
      <c r="D13" s="62"/>
    </row>
    <row r="14" spans="1:4" ht="12.75">
      <c r="A14" s="38" t="s">
        <v>58</v>
      </c>
      <c r="B14" s="39" t="s">
        <v>41</v>
      </c>
      <c r="C14" s="57" t="s">
        <v>121</v>
      </c>
      <c r="D14" s="62">
        <v>92</v>
      </c>
    </row>
    <row r="15" spans="1:4" ht="12.75">
      <c r="A15" s="38"/>
      <c r="B15" s="39"/>
      <c r="C15" s="57"/>
      <c r="D15" s="62"/>
    </row>
    <row r="16" spans="1:4" ht="12.75">
      <c r="A16" s="38" t="s">
        <v>59</v>
      </c>
      <c r="B16" s="39" t="s">
        <v>50</v>
      </c>
      <c r="C16" s="57" t="s">
        <v>122</v>
      </c>
      <c r="D16" s="62">
        <v>52</v>
      </c>
    </row>
    <row r="17" spans="1:4" ht="12.75">
      <c r="A17" s="64"/>
      <c r="B17" s="43" t="s">
        <v>41</v>
      </c>
      <c r="C17" s="59" t="s">
        <v>75</v>
      </c>
      <c r="D17" s="63">
        <v>383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2018-05-17T17:16:07Z</cp:lastPrinted>
  <dcterms:created xsi:type="dcterms:W3CDTF">1998-04-10T16:02:13Z</dcterms:created>
  <dcterms:modified xsi:type="dcterms:W3CDTF">2018-06-04T15:33:49Z</dcterms:modified>
  <cp:category/>
  <cp:version/>
  <cp:contentType/>
  <cp:contentStatus/>
</cp:coreProperties>
</file>