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7"/>
  </bookViews>
  <sheets>
    <sheet name=" US Rep" sheetId="1" r:id="rId1"/>
    <sheet name="Gov &amp; Lt Gov" sheetId="2" r:id="rId2"/>
    <sheet name="Sec St-Supt Int" sheetId="3" r:id="rId3"/>
    <sheet name="St Jud &amp; Voting Stats" sheetId="4" r:id="rId4"/>
    <sheet name="Leg &amp; County" sheetId="5" r:id="rId5"/>
    <sheet name="Co Assessor - Dist Jdg" sheetId="6" r:id="rId6"/>
    <sheet name="Princinct" sheetId="7" r:id="rId7"/>
    <sheet name="Special" sheetId="8" r:id="rId8"/>
  </sheets>
  <definedNames>
    <definedName name="_xlnm.Print_Titles" localSheetId="0">' US Rep'!$A:$A</definedName>
    <definedName name="_xlnm.Print_Titles" localSheetId="1">'Gov &amp; Lt Gov'!$A:$A</definedName>
    <definedName name="_xlnm.Print_Titles" localSheetId="4">'Leg &amp; County'!$1:$6</definedName>
    <definedName name="_xlnm.Print_Titles" localSheetId="2">'Sec St-Supt Int'!$A:$A</definedName>
    <definedName name="_xlnm.Print_Titles" localSheetId="3">'St Jud &amp; Voting Stats'!$A:$A</definedName>
  </definedNames>
  <calcPr fullCalcOnLoad="1"/>
</workbook>
</file>

<file path=xl/sharedStrings.xml><?xml version="1.0" encoding="utf-8"?>
<sst xmlns="http://schemas.openxmlformats.org/spreadsheetml/2006/main" count="344" uniqueCount="154">
  <si>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</si>
  <si>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</si>
  <si>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</si>
  <si>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</si>
  <si>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</si>
  <si>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</si>
  <si>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</si>
  <si>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</si>
  <si>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</si>
  <si>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</si>
  <si>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</si>
  <si>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</si>
  <si>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</si>
  <si>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</si>
  <si>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</si>
  <si>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</si>
  <si>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</si>
  <si>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</si>
  <si>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</si>
  <si>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</si>
  <si>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</si>
  <si>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</si>
  <si>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</si>
  <si>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</si>
  <si>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</si>
  <si>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</si>
  <si>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</si>
  <si>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</si>
  <si>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</si>
  <si>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</si>
  <si>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</si>
  <si>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</si>
  <si>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</si>
  <si>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</si>
  <si>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</si>
  <si>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</si>
  <si>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</si>
  <si>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</si>
  <si>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</si>
  <si>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</si>
  <si>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</si>
  <si>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</si>
  <si>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</si>
  <si>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</si>
  <si>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</si>
  <si>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DISTRICT 1</t>
  </si>
  <si>
    <t>Lawerence E. Denney</t>
  </si>
  <si>
    <t>Judge Ford</t>
  </si>
  <si>
    <t>Total # absentee ballots cast</t>
  </si>
  <si>
    <t>DISTRICT JUDGE</t>
  </si>
  <si>
    <t>DISTRICT #3</t>
  </si>
  <si>
    <t>Bradly S. Ford</t>
  </si>
  <si>
    <t>UNITED STATES</t>
  </si>
  <si>
    <t>REPRESENTATIVE</t>
  </si>
  <si>
    <t>Lisa Marie</t>
  </si>
  <si>
    <t>Bruce S. Bistline</t>
  </si>
  <si>
    <t>Sherri Ybarra</t>
  </si>
  <si>
    <t>DIST 1</t>
  </si>
  <si>
    <t>Judge Southworth</t>
  </si>
  <si>
    <t>Judge Wiebe</t>
  </si>
  <si>
    <t>George A. Southworth</t>
  </si>
  <si>
    <t>Susan E. Wiebe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</si>
  <si>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</si>
  <si>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</si>
  <si>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</si>
  <si>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</si>
  <si>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</si>
  <si>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</si>
  <si>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</si>
  <si>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</si>
  <si>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</si>
  <si>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</si>
  <si>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</si>
  <si>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LEGISLATIVE DIST 9</t>
  </si>
  <si>
    <t>Abby Lee</t>
  </si>
  <si>
    <t>Ryan Kerby</t>
  </si>
  <si>
    <t>Judy Boyle</t>
  </si>
  <si>
    <t>Michael W Smith</t>
  </si>
  <si>
    <t>James Vandermaas</t>
  </si>
  <si>
    <t>Russ Fulcher</t>
  </si>
  <si>
    <t>Alex Gallegos</t>
  </si>
  <si>
    <t>Nick Henderson</t>
  </si>
  <si>
    <t>David H. Leroy</t>
  </si>
  <si>
    <t>Luke Malek</t>
  </si>
  <si>
    <t>Christy Perry</t>
  </si>
  <si>
    <t>Michael Snyder</t>
  </si>
  <si>
    <t>Peter Dill</t>
  </si>
  <si>
    <t>Paulette Jordan</t>
  </si>
  <si>
    <t>Tommy Ahlquist</t>
  </si>
  <si>
    <t>Delton Ben Cannady</t>
  </si>
  <si>
    <t>Raul Labrador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</si>
  <si>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</si>
  <si>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</si>
  <si>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</si>
  <si>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</si>
  <si>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</si>
  <si>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</si>
  <si>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</si>
  <si>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</si>
  <si>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</si>
  <si>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</si>
  <si>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</si>
  <si>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</si>
  <si>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</si>
  <si>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</si>
  <si>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</si>
  <si>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</si>
  <si>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</si>
  <si>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</si>
  <si>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Allen Schmid</t>
  </si>
  <si>
    <t>Lorrie L. Richins</t>
  </si>
  <si>
    <t>Chase Van Weerdhuizen</t>
  </si>
  <si>
    <t>Judge Nye</t>
  </si>
  <si>
    <t>Christopher S. Nye</t>
  </si>
  <si>
    <t>Judge VanderVelde</t>
  </si>
  <si>
    <t>Davis F. VanderVelde</t>
  </si>
  <si>
    <t>Judge Petty</t>
  </si>
  <si>
    <t>Gene A Petty</t>
  </si>
  <si>
    <t>Julie A. Ellsworth</t>
  </si>
  <si>
    <t>DIST 3</t>
  </si>
  <si>
    <t>Lisa Collini</t>
  </si>
  <si>
    <t>John Jensen</t>
  </si>
  <si>
    <t>Debra Dibble</t>
  </si>
  <si>
    <t>Nanette T. Rhodes</t>
  </si>
  <si>
    <t>Kirk R. Chandler</t>
  </si>
  <si>
    <t>Donna Atwood</t>
  </si>
  <si>
    <t>Sabrina Young</t>
  </si>
  <si>
    <t xml:space="preserve">                                       </t>
  </si>
  <si>
    <t>Sharene Ahlin</t>
  </si>
  <si>
    <t>Debbie Moxley</t>
  </si>
  <si>
    <t>Bowe Czett Von Brethorst</t>
  </si>
  <si>
    <t>Sarah Ann Imada-Boles</t>
  </si>
  <si>
    <t>Michael T. Hopkins</t>
  </si>
  <si>
    <t>Lori Walla</t>
  </si>
  <si>
    <t>Steve Worthley</t>
  </si>
  <si>
    <t>Jonna Duvall-Williams</t>
  </si>
  <si>
    <t>Republican (W/I)</t>
  </si>
  <si>
    <t>Jay Langer</t>
  </si>
  <si>
    <t>Ron Lawrence</t>
  </si>
  <si>
    <t>Cristina McNeil</t>
  </si>
  <si>
    <t>A J Balukoff</t>
  </si>
  <si>
    <t>Harley Delano Brown</t>
  </si>
  <si>
    <t>Brandon D. Woolf</t>
  </si>
  <si>
    <t>In Favor Of</t>
  </si>
  <si>
    <t>Against</t>
  </si>
  <si>
    <t>Margaret Jenkins</t>
  </si>
  <si>
    <t>Jame (Jay) Border</t>
  </si>
  <si>
    <t>Ronald E Jaeger</t>
  </si>
  <si>
    <t>Democratic</t>
  </si>
  <si>
    <t>Deborah Moxley</t>
  </si>
  <si>
    <t>Cambridge</t>
  </si>
  <si>
    <t>School District # 432J</t>
  </si>
  <si>
    <t>Supplemental Levy</t>
  </si>
  <si>
    <t>n/a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</si>
</sst>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8" xfId="0" applyNumberFormat="1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19" xfId="0" applyNumberFormat="1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7" fillId="33" borderId="19" xfId="0" applyNumberFormat="1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left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52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textRotation="90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8" fillId="0" borderId="11" xfId="0" applyNumberFormat="1" applyFont="1" applyFill="1" applyBorder="1" applyAlignment="1" applyProtection="1">
      <alignment horizontal="center"/>
      <protection/>
    </xf>
    <xf numFmtId="0" fontId="7" fillId="0" borderId="56" xfId="0" applyFont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/>
      <protection locked="0"/>
    </xf>
    <xf numFmtId="1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57" xfId="0" applyFont="1" applyFill="1" applyBorder="1" applyAlignment="1" applyProtection="1">
      <alignment horizontal="left"/>
      <protection/>
    </xf>
    <xf numFmtId="0" fontId="0" fillId="0" borderId="57" xfId="0" applyBorder="1" applyAlignment="1">
      <alignment/>
    </xf>
    <xf numFmtId="0" fontId="6" fillId="0" borderId="57" xfId="0" applyFont="1" applyFill="1" applyBorder="1" applyAlignment="1" applyProtection="1">
      <alignment horizontal="left"/>
      <protection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3" fontId="6" fillId="0" borderId="22" xfId="0" applyNumberFormat="1" applyFont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left"/>
      <protection/>
    </xf>
    <xf numFmtId="3" fontId="6" fillId="0" borderId="26" xfId="0" applyNumberFormat="1" applyFont="1" applyFill="1" applyBorder="1" applyAlignment="1" applyProtection="1">
      <alignment horizontal="left"/>
      <protection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0" fillId="0" borderId="11" xfId="0" applyNumberFormat="1" applyBorder="1" applyAlignment="1">
      <alignment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6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4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zoomScalePageLayoutView="0" workbookViewId="0" topLeftCell="A1">
      <selection activeCell="K18" sqref="K18"/>
    </sheetView>
  </sheetViews>
  <sheetFormatPr defaultColWidth="9.140625" defaultRowHeight="12.75"/>
  <cols>
    <col min="1" max="1" width="13.28125" style="21" bestFit="1" customWidth="1"/>
    <col min="2" max="11" width="8.57421875" style="42" customWidth="1"/>
    <col min="12" max="16384" width="9.140625" style="14" customWidth="1"/>
  </cols>
  <sheetData>
    <row r="1" spans="1:11" ht="12.75">
      <c r="A1" s="29"/>
      <c r="B1" s="136" t="s">
        <v>52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1:11" s="31" customFormat="1" ht="12.75">
      <c r="A2" s="30"/>
      <c r="B2" s="137" t="s">
        <v>53</v>
      </c>
      <c r="C2" s="138"/>
      <c r="D2" s="138"/>
      <c r="E2" s="138"/>
      <c r="F2" s="138"/>
      <c r="G2" s="138"/>
      <c r="H2" s="138"/>
      <c r="I2" s="138"/>
      <c r="J2" s="138"/>
      <c r="K2" s="139"/>
    </row>
    <row r="3" spans="1:11" s="31" customFormat="1" ht="12.75">
      <c r="A3" s="32"/>
      <c r="B3" s="140" t="s">
        <v>45</v>
      </c>
      <c r="C3" s="141"/>
      <c r="D3" s="141"/>
      <c r="E3" s="141"/>
      <c r="F3" s="141"/>
      <c r="G3" s="141"/>
      <c r="H3" s="141"/>
      <c r="I3" s="141"/>
      <c r="J3" s="141"/>
      <c r="K3" s="142"/>
    </row>
    <row r="4" spans="1:11" ht="13.5" customHeight="1">
      <c r="A4" s="33"/>
      <c r="B4" s="2" t="s">
        <v>3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5" customFormat="1" ht="87.75" customHeight="1" thickBot="1">
      <c r="A5" s="34" t="s">
        <v>16</v>
      </c>
      <c r="B5" s="6" t="s">
        <v>139</v>
      </c>
      <c r="C5" s="6" t="s">
        <v>77</v>
      </c>
      <c r="D5" s="6" t="s">
        <v>78</v>
      </c>
      <c r="E5" s="6" t="s">
        <v>79</v>
      </c>
      <c r="F5" s="6" t="s">
        <v>80</v>
      </c>
      <c r="G5" s="6" t="s">
        <v>81</v>
      </c>
      <c r="H5" s="6" t="s">
        <v>82</v>
      </c>
      <c r="I5" s="6" t="s">
        <v>83</v>
      </c>
      <c r="J5" s="100" t="s">
        <v>84</v>
      </c>
      <c r="K5" s="6" t="s">
        <v>85</v>
      </c>
    </row>
    <row r="6" spans="1:11" s="19" customFormat="1" ht="13.5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s="19" customFormat="1" ht="12.75">
      <c r="A7" s="1" t="s">
        <v>62</v>
      </c>
      <c r="B7" s="35">
        <v>12</v>
      </c>
      <c r="C7" s="36">
        <v>2</v>
      </c>
      <c r="D7" s="24">
        <v>6</v>
      </c>
      <c r="E7" s="55">
        <v>99</v>
      </c>
      <c r="F7" s="55">
        <v>7</v>
      </c>
      <c r="G7" s="55">
        <v>3</v>
      </c>
      <c r="H7" s="55">
        <v>36</v>
      </c>
      <c r="I7" s="55">
        <v>37</v>
      </c>
      <c r="J7" s="55">
        <v>18</v>
      </c>
      <c r="K7" s="24">
        <v>11</v>
      </c>
    </row>
    <row r="8" spans="1:11" s="19" customFormat="1" ht="12.75">
      <c r="A8" s="1" t="s">
        <v>63</v>
      </c>
      <c r="B8" s="37">
        <v>16</v>
      </c>
      <c r="C8" s="38">
        <v>0</v>
      </c>
      <c r="D8" s="28">
        <v>9</v>
      </c>
      <c r="E8" s="56">
        <v>59</v>
      </c>
      <c r="F8" s="56">
        <v>6</v>
      </c>
      <c r="G8" s="56">
        <v>2</v>
      </c>
      <c r="H8" s="56">
        <v>27</v>
      </c>
      <c r="I8" s="56">
        <v>18</v>
      </c>
      <c r="J8" s="56">
        <v>16</v>
      </c>
      <c r="K8" s="28">
        <v>12</v>
      </c>
    </row>
    <row r="9" spans="1:11" s="19" customFormat="1" ht="12.75">
      <c r="A9" s="1" t="s">
        <v>64</v>
      </c>
      <c r="B9" s="37">
        <v>10</v>
      </c>
      <c r="C9" s="38">
        <v>1</v>
      </c>
      <c r="D9" s="28">
        <v>4</v>
      </c>
      <c r="E9" s="56">
        <v>39</v>
      </c>
      <c r="F9" s="56">
        <v>3</v>
      </c>
      <c r="G9" s="56">
        <v>4</v>
      </c>
      <c r="H9" s="56">
        <v>10</v>
      </c>
      <c r="I9" s="56">
        <v>5</v>
      </c>
      <c r="J9" s="56">
        <v>8</v>
      </c>
      <c r="K9" s="28">
        <v>11</v>
      </c>
    </row>
    <row r="10" spans="1:11" s="19" customFormat="1" ht="12.75">
      <c r="A10" s="1" t="s">
        <v>65</v>
      </c>
      <c r="B10" s="37">
        <v>18</v>
      </c>
      <c r="C10" s="38">
        <v>4</v>
      </c>
      <c r="D10" s="28">
        <v>3</v>
      </c>
      <c r="E10" s="56">
        <v>67</v>
      </c>
      <c r="F10" s="56">
        <v>5</v>
      </c>
      <c r="G10" s="56">
        <v>3</v>
      </c>
      <c r="H10" s="56">
        <v>49</v>
      </c>
      <c r="I10" s="56">
        <v>43</v>
      </c>
      <c r="J10" s="56">
        <v>18</v>
      </c>
      <c r="K10" s="28">
        <v>14</v>
      </c>
    </row>
    <row r="11" spans="1:11" s="19" customFormat="1" ht="12.75">
      <c r="A11" s="1" t="s">
        <v>66</v>
      </c>
      <c r="B11" s="37">
        <v>6</v>
      </c>
      <c r="C11" s="38">
        <v>8</v>
      </c>
      <c r="D11" s="28">
        <v>6</v>
      </c>
      <c r="E11" s="56">
        <v>49</v>
      </c>
      <c r="F11" s="56">
        <v>4</v>
      </c>
      <c r="G11" s="56">
        <v>1</v>
      </c>
      <c r="H11" s="56">
        <v>26</v>
      </c>
      <c r="I11" s="56">
        <v>11</v>
      </c>
      <c r="J11" s="56">
        <v>15</v>
      </c>
      <c r="K11" s="28">
        <v>11</v>
      </c>
    </row>
    <row r="12" spans="1:11" s="19" customFormat="1" ht="12.75">
      <c r="A12" s="1" t="s">
        <v>67</v>
      </c>
      <c r="B12" s="37">
        <v>6</v>
      </c>
      <c r="C12" s="38">
        <v>1</v>
      </c>
      <c r="D12" s="28">
        <v>5</v>
      </c>
      <c r="E12" s="56">
        <v>58</v>
      </c>
      <c r="F12" s="56">
        <v>1</v>
      </c>
      <c r="G12" s="56">
        <v>1</v>
      </c>
      <c r="H12" s="56">
        <v>31</v>
      </c>
      <c r="I12" s="56">
        <v>21</v>
      </c>
      <c r="J12" s="56">
        <v>11</v>
      </c>
      <c r="K12" s="28">
        <v>13</v>
      </c>
    </row>
    <row r="13" spans="1:11" s="19" customFormat="1" ht="12.75">
      <c r="A13" s="1" t="s">
        <v>68</v>
      </c>
      <c r="B13" s="37">
        <v>4</v>
      </c>
      <c r="C13" s="38">
        <v>0</v>
      </c>
      <c r="D13" s="28">
        <v>0</v>
      </c>
      <c r="E13" s="56">
        <v>122</v>
      </c>
      <c r="F13" s="56">
        <v>3</v>
      </c>
      <c r="G13" s="56">
        <v>3</v>
      </c>
      <c r="H13" s="56">
        <v>40</v>
      </c>
      <c r="I13" s="56">
        <v>21</v>
      </c>
      <c r="J13" s="56">
        <v>14</v>
      </c>
      <c r="K13" s="28">
        <v>42</v>
      </c>
    </row>
    <row r="14" spans="1:11" s="19" customFormat="1" ht="12.75">
      <c r="A14" s="1" t="s">
        <v>69</v>
      </c>
      <c r="B14" s="37">
        <v>15</v>
      </c>
      <c r="C14" s="38">
        <v>0</v>
      </c>
      <c r="D14" s="28">
        <v>1</v>
      </c>
      <c r="E14" s="56">
        <v>99</v>
      </c>
      <c r="F14" s="56">
        <v>6</v>
      </c>
      <c r="G14" s="56">
        <v>6</v>
      </c>
      <c r="H14" s="56">
        <v>61</v>
      </c>
      <c r="I14" s="56">
        <v>34</v>
      </c>
      <c r="J14" s="56">
        <v>31</v>
      </c>
      <c r="K14" s="28">
        <v>28</v>
      </c>
    </row>
    <row r="15" spans="1:11" s="19" customFormat="1" ht="12.75">
      <c r="A15" s="1" t="s">
        <v>70</v>
      </c>
      <c r="B15" s="37">
        <v>31</v>
      </c>
      <c r="C15" s="38">
        <v>7</v>
      </c>
      <c r="D15" s="28">
        <v>8</v>
      </c>
      <c r="E15" s="56">
        <v>50</v>
      </c>
      <c r="F15" s="56">
        <v>6</v>
      </c>
      <c r="G15" s="56">
        <v>2</v>
      </c>
      <c r="H15" s="56">
        <v>26</v>
      </c>
      <c r="I15" s="56">
        <v>18</v>
      </c>
      <c r="J15" s="56">
        <v>13</v>
      </c>
      <c r="K15" s="28">
        <v>8</v>
      </c>
    </row>
    <row r="16" spans="1:11" s="39" customFormat="1" ht="12.75">
      <c r="A16" s="1" t="s">
        <v>71</v>
      </c>
      <c r="B16" s="37">
        <v>7</v>
      </c>
      <c r="C16" s="38">
        <v>2</v>
      </c>
      <c r="D16" s="28">
        <v>2</v>
      </c>
      <c r="E16" s="56">
        <v>123</v>
      </c>
      <c r="F16" s="56">
        <v>1</v>
      </c>
      <c r="G16" s="56">
        <v>2</v>
      </c>
      <c r="H16" s="56">
        <v>22</v>
      </c>
      <c r="I16" s="56">
        <v>27</v>
      </c>
      <c r="J16" s="56">
        <v>14</v>
      </c>
      <c r="K16" s="28">
        <v>20</v>
      </c>
    </row>
    <row r="17" spans="1:11" s="39" customFormat="1" ht="12.75">
      <c r="A17" s="1" t="s">
        <v>72</v>
      </c>
      <c r="B17" s="37">
        <v>7</v>
      </c>
      <c r="C17" s="87">
        <v>0</v>
      </c>
      <c r="D17" s="103">
        <v>2</v>
      </c>
      <c r="E17" s="56">
        <v>87</v>
      </c>
      <c r="F17" s="56">
        <v>2</v>
      </c>
      <c r="G17" s="56">
        <v>1</v>
      </c>
      <c r="H17" s="56">
        <v>35</v>
      </c>
      <c r="I17" s="56">
        <v>11</v>
      </c>
      <c r="J17" s="56">
        <v>14</v>
      </c>
      <c r="K17" s="28">
        <v>16</v>
      </c>
    </row>
    <row r="18" spans="1:11" ht="12.75">
      <c r="A18" s="8" t="s">
        <v>0</v>
      </c>
      <c r="B18" s="22">
        <f aca="true" t="shared" si="0" ref="B18:K18">SUM(B7:B17)</f>
        <v>132</v>
      </c>
      <c r="C18" s="64">
        <f t="shared" si="0"/>
        <v>25</v>
      </c>
      <c r="D18" s="64">
        <f t="shared" si="0"/>
        <v>46</v>
      </c>
      <c r="E18" s="22">
        <f t="shared" si="0"/>
        <v>852</v>
      </c>
      <c r="F18" s="22">
        <f t="shared" si="0"/>
        <v>44</v>
      </c>
      <c r="G18" s="22">
        <f>SUM(G7:G17)</f>
        <v>28</v>
      </c>
      <c r="H18" s="22">
        <f>SUM(H7:H17)</f>
        <v>363</v>
      </c>
      <c r="I18" s="22">
        <f>SUM(I7:I17)</f>
        <v>246</v>
      </c>
      <c r="J18" s="22">
        <f t="shared" si="0"/>
        <v>172</v>
      </c>
      <c r="K18" s="22">
        <f t="shared" si="0"/>
        <v>186</v>
      </c>
    </row>
    <row r="19" spans="1:11" ht="12.75">
      <c r="A19" s="41"/>
      <c r="B19" s="62"/>
      <c r="C19" s="62"/>
      <c r="D19" s="62"/>
      <c r="E19" s="62"/>
      <c r="F19" s="62"/>
      <c r="G19" s="62"/>
      <c r="H19" s="62"/>
      <c r="I19" s="62"/>
      <c r="J19" s="62"/>
      <c r="K19" s="62"/>
    </row>
  </sheetData>
  <sheetProtection selectLockedCells="1"/>
  <mergeCells count="3">
    <mergeCell ref="B1:K1"/>
    <mergeCell ref="B2:K2"/>
    <mergeCell ref="B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zoomScaleSheetLayoutView="100" zoomScalePageLayoutView="0" workbookViewId="0" topLeftCell="A1">
      <selection activeCell="S17" sqref="S17"/>
    </sheetView>
  </sheetViews>
  <sheetFormatPr defaultColWidth="9.140625" defaultRowHeight="12.75"/>
  <cols>
    <col min="1" max="1" width="13.28125" style="21" bestFit="1" customWidth="1"/>
    <col min="2" max="5" width="6.57421875" style="21" customWidth="1"/>
    <col min="6" max="18" width="6.57421875" style="42" customWidth="1"/>
    <col min="19" max="20" width="8.7109375" style="42" customWidth="1"/>
    <col min="21" max="16384" width="9.140625" style="14" customWidth="1"/>
  </cols>
  <sheetData>
    <row r="1" spans="1:19" ht="12.75">
      <c r="A1" s="29"/>
      <c r="B1" s="143"/>
      <c r="C1" s="144"/>
      <c r="D1" s="144"/>
      <c r="E1" s="144"/>
      <c r="F1" s="144"/>
      <c r="G1" s="144"/>
      <c r="H1" s="144"/>
      <c r="I1" s="144"/>
      <c r="J1" s="144"/>
      <c r="K1" s="145"/>
      <c r="L1" s="146" t="s">
        <v>1</v>
      </c>
      <c r="M1" s="146"/>
      <c r="N1" s="146"/>
      <c r="O1" s="146"/>
      <c r="P1" s="146"/>
      <c r="Q1" s="146"/>
      <c r="R1" s="147"/>
      <c r="S1" s="70"/>
    </row>
    <row r="2" spans="1:19" ht="12.75">
      <c r="A2" s="32"/>
      <c r="B2" s="140" t="s">
        <v>2</v>
      </c>
      <c r="C2" s="141"/>
      <c r="D2" s="141"/>
      <c r="E2" s="141"/>
      <c r="F2" s="141"/>
      <c r="G2" s="141"/>
      <c r="H2" s="141"/>
      <c r="I2" s="141"/>
      <c r="J2" s="141"/>
      <c r="K2" s="142"/>
      <c r="L2" s="141" t="s">
        <v>2</v>
      </c>
      <c r="M2" s="141"/>
      <c r="N2" s="141"/>
      <c r="O2" s="141"/>
      <c r="P2" s="141"/>
      <c r="Q2" s="141"/>
      <c r="R2" s="142"/>
      <c r="S2" s="68"/>
    </row>
    <row r="3" spans="1:20" ht="12.75">
      <c r="A3" s="33"/>
      <c r="B3" s="2" t="s">
        <v>3</v>
      </c>
      <c r="C3" s="2" t="s">
        <v>3</v>
      </c>
      <c r="D3" s="2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L3" s="3" t="s">
        <v>3</v>
      </c>
      <c r="M3" s="2" t="s">
        <v>3</v>
      </c>
      <c r="N3" s="2" t="s">
        <v>4</v>
      </c>
      <c r="O3" s="2" t="s">
        <v>4</v>
      </c>
      <c r="P3" s="2" t="s">
        <v>4</v>
      </c>
      <c r="Q3" s="2" t="s">
        <v>4</v>
      </c>
      <c r="R3" s="2" t="s">
        <v>4</v>
      </c>
      <c r="S3" s="14"/>
      <c r="T3" s="14"/>
    </row>
    <row r="4" spans="1:20" ht="87.75" customHeight="1" thickBot="1">
      <c r="A4" s="34" t="s">
        <v>16</v>
      </c>
      <c r="B4" s="6" t="s">
        <v>140</v>
      </c>
      <c r="C4" s="6" t="s">
        <v>86</v>
      </c>
      <c r="D4" s="6" t="s">
        <v>87</v>
      </c>
      <c r="E4" s="6" t="s">
        <v>88</v>
      </c>
      <c r="F4" s="6" t="s">
        <v>141</v>
      </c>
      <c r="G4" s="6" t="s">
        <v>89</v>
      </c>
      <c r="H4" s="6" t="s">
        <v>90</v>
      </c>
      <c r="I4" s="6" t="s">
        <v>42</v>
      </c>
      <c r="J4" s="6" t="s">
        <v>54</v>
      </c>
      <c r="K4" s="6" t="s">
        <v>91</v>
      </c>
      <c r="L4" s="122" t="s">
        <v>92</v>
      </c>
      <c r="M4" s="6" t="s">
        <v>93</v>
      </c>
      <c r="N4" s="6" t="s">
        <v>94</v>
      </c>
      <c r="O4" s="6" t="s">
        <v>95</v>
      </c>
      <c r="P4" s="6" t="s">
        <v>96</v>
      </c>
      <c r="Q4" s="6" t="s">
        <v>97</v>
      </c>
      <c r="R4" s="6" t="s">
        <v>98</v>
      </c>
      <c r="S4" s="14"/>
      <c r="T4" s="14"/>
    </row>
    <row r="5" spans="1:20" ht="13.5" thickBot="1">
      <c r="A5" s="16"/>
      <c r="B5" s="17"/>
      <c r="C5" s="17"/>
      <c r="D5" s="17"/>
      <c r="E5" s="17"/>
      <c r="F5" s="17"/>
      <c r="G5" s="17"/>
      <c r="H5" s="17"/>
      <c r="I5" s="17"/>
      <c r="J5" s="17"/>
      <c r="K5" s="18"/>
      <c r="L5" s="17"/>
      <c r="M5" s="17"/>
      <c r="N5" s="17"/>
      <c r="O5" s="17"/>
      <c r="P5" s="17"/>
      <c r="Q5" s="17"/>
      <c r="R5" s="18"/>
      <c r="S5" s="14"/>
      <c r="T5" s="14"/>
    </row>
    <row r="6" spans="1:20" ht="12.75">
      <c r="A6" s="1" t="s">
        <v>62</v>
      </c>
      <c r="B6" s="35">
        <v>7</v>
      </c>
      <c r="C6" s="101">
        <v>0</v>
      </c>
      <c r="D6" s="24">
        <v>17</v>
      </c>
      <c r="E6" s="55">
        <v>48</v>
      </c>
      <c r="F6" s="36">
        <v>1</v>
      </c>
      <c r="G6" s="101">
        <v>0</v>
      </c>
      <c r="H6" s="36">
        <v>72</v>
      </c>
      <c r="I6" s="36">
        <v>88</v>
      </c>
      <c r="J6" s="36">
        <v>6</v>
      </c>
      <c r="K6" s="57">
        <v>7</v>
      </c>
      <c r="L6" s="35">
        <v>19</v>
      </c>
      <c r="M6" s="36">
        <v>3</v>
      </c>
      <c r="N6" s="36">
        <v>35</v>
      </c>
      <c r="O6" s="36">
        <v>44</v>
      </c>
      <c r="P6" s="36">
        <v>30</v>
      </c>
      <c r="Q6" s="55">
        <v>33</v>
      </c>
      <c r="R6" s="24">
        <v>60</v>
      </c>
      <c r="S6" s="14"/>
      <c r="T6" s="14"/>
    </row>
    <row r="7" spans="1:20" ht="12.75">
      <c r="A7" s="1" t="s">
        <v>63</v>
      </c>
      <c r="B7" s="37">
        <v>7</v>
      </c>
      <c r="C7" s="102">
        <v>1</v>
      </c>
      <c r="D7" s="28">
        <v>19</v>
      </c>
      <c r="E7" s="56">
        <v>34</v>
      </c>
      <c r="F7" s="38">
        <v>0</v>
      </c>
      <c r="G7" s="102">
        <v>1</v>
      </c>
      <c r="H7" s="38">
        <v>51</v>
      </c>
      <c r="I7" s="38">
        <v>54</v>
      </c>
      <c r="J7" s="38">
        <v>6</v>
      </c>
      <c r="K7" s="58">
        <v>1</v>
      </c>
      <c r="L7" s="37">
        <v>23</v>
      </c>
      <c r="M7" s="38">
        <v>2</v>
      </c>
      <c r="N7" s="38">
        <v>20</v>
      </c>
      <c r="O7" s="38">
        <v>30</v>
      </c>
      <c r="P7" s="38">
        <v>25</v>
      </c>
      <c r="Q7" s="56">
        <v>22</v>
      </c>
      <c r="R7" s="28">
        <v>30</v>
      </c>
      <c r="S7" s="14"/>
      <c r="T7" s="14"/>
    </row>
    <row r="8" spans="1:20" ht="12.75">
      <c r="A8" s="1" t="s">
        <v>64</v>
      </c>
      <c r="B8" s="37">
        <v>8</v>
      </c>
      <c r="C8" s="102">
        <v>0</v>
      </c>
      <c r="D8" s="28">
        <v>10</v>
      </c>
      <c r="E8" s="56">
        <v>19</v>
      </c>
      <c r="F8" s="38">
        <v>1</v>
      </c>
      <c r="G8" s="102">
        <v>1</v>
      </c>
      <c r="H8" s="38">
        <v>32</v>
      </c>
      <c r="I8" s="38">
        <v>25</v>
      </c>
      <c r="J8" s="38">
        <v>3</v>
      </c>
      <c r="K8" s="58">
        <v>0</v>
      </c>
      <c r="L8" s="37">
        <v>13</v>
      </c>
      <c r="M8" s="38">
        <v>2</v>
      </c>
      <c r="N8" s="38">
        <v>11</v>
      </c>
      <c r="O8" s="38">
        <v>24</v>
      </c>
      <c r="P8" s="38">
        <v>4</v>
      </c>
      <c r="Q8" s="56">
        <v>10</v>
      </c>
      <c r="R8" s="28">
        <v>25</v>
      </c>
      <c r="S8" s="14"/>
      <c r="T8" s="14"/>
    </row>
    <row r="9" spans="1:20" ht="12.75">
      <c r="A9" s="1" t="s">
        <v>65</v>
      </c>
      <c r="B9" s="37">
        <v>9</v>
      </c>
      <c r="C9" s="102">
        <v>1</v>
      </c>
      <c r="D9" s="28">
        <v>18</v>
      </c>
      <c r="E9" s="56">
        <v>46</v>
      </c>
      <c r="F9" s="38">
        <v>0</v>
      </c>
      <c r="G9" s="102">
        <v>0</v>
      </c>
      <c r="H9" s="38">
        <v>51</v>
      </c>
      <c r="I9" s="38">
        <v>100</v>
      </c>
      <c r="J9" s="38">
        <v>4</v>
      </c>
      <c r="K9" s="58">
        <v>7</v>
      </c>
      <c r="L9" s="37">
        <v>24</v>
      </c>
      <c r="M9" s="38">
        <v>3</v>
      </c>
      <c r="N9" s="38">
        <v>31</v>
      </c>
      <c r="O9" s="38">
        <v>36</v>
      </c>
      <c r="P9" s="38">
        <v>31</v>
      </c>
      <c r="Q9" s="56">
        <v>32</v>
      </c>
      <c r="R9" s="28">
        <v>57</v>
      </c>
      <c r="S9" s="14"/>
      <c r="T9" s="14"/>
    </row>
    <row r="10" spans="1:20" ht="12.75">
      <c r="A10" s="1" t="s">
        <v>66</v>
      </c>
      <c r="B10" s="37">
        <v>10</v>
      </c>
      <c r="C10" s="102">
        <v>1</v>
      </c>
      <c r="D10" s="28">
        <v>13</v>
      </c>
      <c r="E10" s="56">
        <v>32</v>
      </c>
      <c r="F10" s="38">
        <v>2</v>
      </c>
      <c r="G10" s="102">
        <v>1</v>
      </c>
      <c r="H10" s="38">
        <v>33</v>
      </c>
      <c r="I10" s="38">
        <v>47</v>
      </c>
      <c r="J10" s="38">
        <v>4</v>
      </c>
      <c r="K10" s="58">
        <v>1</v>
      </c>
      <c r="L10" s="37">
        <v>18</v>
      </c>
      <c r="M10" s="38">
        <v>6</v>
      </c>
      <c r="N10" s="38">
        <v>21</v>
      </c>
      <c r="O10" s="38">
        <v>18</v>
      </c>
      <c r="P10" s="38">
        <v>14</v>
      </c>
      <c r="Q10" s="56">
        <v>14</v>
      </c>
      <c r="R10" s="28">
        <v>35</v>
      </c>
      <c r="S10" s="14"/>
      <c r="T10" s="14"/>
    </row>
    <row r="11" spans="1:20" ht="12.75">
      <c r="A11" s="1" t="s">
        <v>67</v>
      </c>
      <c r="B11" s="37">
        <v>4</v>
      </c>
      <c r="C11" s="102">
        <v>0</v>
      </c>
      <c r="D11" s="28">
        <v>10</v>
      </c>
      <c r="E11" s="56">
        <v>24</v>
      </c>
      <c r="F11" s="38">
        <v>0</v>
      </c>
      <c r="G11" s="102">
        <v>1</v>
      </c>
      <c r="H11" s="38">
        <v>41</v>
      </c>
      <c r="I11" s="38">
        <v>68</v>
      </c>
      <c r="J11" s="38">
        <v>2</v>
      </c>
      <c r="K11" s="58">
        <v>2</v>
      </c>
      <c r="L11" s="37">
        <v>11</v>
      </c>
      <c r="M11" s="38">
        <v>2</v>
      </c>
      <c r="N11" s="38">
        <v>14</v>
      </c>
      <c r="O11" s="38">
        <v>35</v>
      </c>
      <c r="P11" s="38">
        <v>23</v>
      </c>
      <c r="Q11" s="56">
        <v>15</v>
      </c>
      <c r="R11" s="28">
        <v>29</v>
      </c>
      <c r="S11" s="14"/>
      <c r="T11" s="14"/>
    </row>
    <row r="12" spans="1:20" ht="12.75">
      <c r="A12" s="1" t="s">
        <v>68</v>
      </c>
      <c r="B12" s="37">
        <v>3</v>
      </c>
      <c r="C12" s="102">
        <v>0</v>
      </c>
      <c r="D12" s="28">
        <v>1</v>
      </c>
      <c r="E12" s="56">
        <v>26</v>
      </c>
      <c r="F12" s="38">
        <v>0</v>
      </c>
      <c r="G12" s="102">
        <v>2</v>
      </c>
      <c r="H12" s="38">
        <v>108</v>
      </c>
      <c r="I12" s="38">
        <v>118</v>
      </c>
      <c r="J12" s="38">
        <v>1</v>
      </c>
      <c r="K12" s="58">
        <v>2</v>
      </c>
      <c r="L12" s="37">
        <v>4</v>
      </c>
      <c r="M12" s="38">
        <v>0</v>
      </c>
      <c r="N12" s="38">
        <v>37</v>
      </c>
      <c r="O12" s="38">
        <v>86</v>
      </c>
      <c r="P12" s="38">
        <v>34</v>
      </c>
      <c r="Q12" s="56">
        <v>28</v>
      </c>
      <c r="R12" s="28">
        <v>40</v>
      </c>
      <c r="S12" s="14"/>
      <c r="T12" s="14"/>
    </row>
    <row r="13" spans="1:20" ht="12.75">
      <c r="A13" s="1" t="s">
        <v>69</v>
      </c>
      <c r="B13" s="37">
        <v>5</v>
      </c>
      <c r="C13" s="102">
        <v>0</v>
      </c>
      <c r="D13" s="28">
        <v>19</v>
      </c>
      <c r="E13" s="56">
        <v>45</v>
      </c>
      <c r="F13" s="38">
        <v>1</v>
      </c>
      <c r="G13" s="102">
        <v>3</v>
      </c>
      <c r="H13" s="38">
        <v>93</v>
      </c>
      <c r="I13" s="38">
        <v>127</v>
      </c>
      <c r="J13" s="38">
        <v>7</v>
      </c>
      <c r="K13" s="58">
        <v>2</v>
      </c>
      <c r="L13" s="37">
        <v>18</v>
      </c>
      <c r="M13" s="38">
        <v>1</v>
      </c>
      <c r="N13" s="38">
        <v>37</v>
      </c>
      <c r="O13" s="38">
        <v>68</v>
      </c>
      <c r="P13" s="38">
        <v>57</v>
      </c>
      <c r="Q13" s="56">
        <v>23</v>
      </c>
      <c r="R13" s="28">
        <v>55</v>
      </c>
      <c r="S13" s="14"/>
      <c r="T13" s="14"/>
    </row>
    <row r="14" spans="1:20" ht="12.75">
      <c r="A14" s="1" t="s">
        <v>70</v>
      </c>
      <c r="B14" s="37">
        <v>16</v>
      </c>
      <c r="C14" s="102">
        <v>0</v>
      </c>
      <c r="D14" s="28">
        <v>36</v>
      </c>
      <c r="E14" s="56">
        <v>30</v>
      </c>
      <c r="F14" s="38">
        <v>1</v>
      </c>
      <c r="G14" s="102">
        <v>2</v>
      </c>
      <c r="H14" s="38">
        <v>39</v>
      </c>
      <c r="I14" s="38">
        <v>54</v>
      </c>
      <c r="J14" s="38">
        <v>3</v>
      </c>
      <c r="K14" s="58">
        <v>1</v>
      </c>
      <c r="L14" s="37">
        <v>48</v>
      </c>
      <c r="M14" s="38">
        <v>1</v>
      </c>
      <c r="N14" s="38">
        <v>25</v>
      </c>
      <c r="O14" s="38">
        <v>14</v>
      </c>
      <c r="P14" s="38">
        <v>16</v>
      </c>
      <c r="Q14" s="56">
        <v>17</v>
      </c>
      <c r="R14" s="28">
        <v>37</v>
      </c>
      <c r="S14" s="14"/>
      <c r="T14" s="14"/>
    </row>
    <row r="15" spans="1:20" ht="12.75">
      <c r="A15" s="1" t="s">
        <v>71</v>
      </c>
      <c r="B15" s="37">
        <v>5</v>
      </c>
      <c r="C15" s="102">
        <v>0</v>
      </c>
      <c r="D15" s="28">
        <v>8</v>
      </c>
      <c r="E15" s="56">
        <v>35</v>
      </c>
      <c r="F15" s="38">
        <v>0</v>
      </c>
      <c r="G15" s="102">
        <v>0</v>
      </c>
      <c r="H15" s="38">
        <v>105</v>
      </c>
      <c r="I15" s="38">
        <v>75</v>
      </c>
      <c r="J15" s="38">
        <v>0</v>
      </c>
      <c r="K15" s="58">
        <v>2</v>
      </c>
      <c r="L15" s="37">
        <v>8</v>
      </c>
      <c r="M15" s="38">
        <v>3</v>
      </c>
      <c r="N15" s="38">
        <v>24</v>
      </c>
      <c r="O15" s="38">
        <v>58</v>
      </c>
      <c r="P15" s="38">
        <v>36</v>
      </c>
      <c r="Q15" s="56">
        <v>20</v>
      </c>
      <c r="R15" s="28">
        <v>53</v>
      </c>
      <c r="S15" s="14"/>
      <c r="T15" s="14"/>
    </row>
    <row r="16" spans="1:20" ht="12.75">
      <c r="A16" s="1" t="s">
        <v>72</v>
      </c>
      <c r="B16" s="37">
        <v>4</v>
      </c>
      <c r="C16" s="102">
        <v>0</v>
      </c>
      <c r="D16" s="103">
        <v>9</v>
      </c>
      <c r="E16" s="132">
        <v>20</v>
      </c>
      <c r="F16" s="38">
        <v>5</v>
      </c>
      <c r="G16" s="102">
        <v>0</v>
      </c>
      <c r="H16" s="87">
        <v>68</v>
      </c>
      <c r="I16" s="87">
        <v>74</v>
      </c>
      <c r="J16" s="87">
        <v>3</v>
      </c>
      <c r="K16" s="58">
        <v>3</v>
      </c>
      <c r="L16" s="112">
        <v>9</v>
      </c>
      <c r="M16" s="87">
        <v>1</v>
      </c>
      <c r="N16" s="87">
        <v>13</v>
      </c>
      <c r="O16" s="87">
        <v>43</v>
      </c>
      <c r="P16" s="87">
        <v>37</v>
      </c>
      <c r="Q16" s="56">
        <v>18</v>
      </c>
      <c r="R16" s="28">
        <v>48</v>
      </c>
      <c r="S16" s="14"/>
      <c r="T16" s="14"/>
    </row>
    <row r="17" spans="1:20" ht="12.75">
      <c r="A17" s="8" t="s">
        <v>0</v>
      </c>
      <c r="B17" s="22">
        <f aca="true" t="shared" si="0" ref="B17:R17">SUM(B6:B16)</f>
        <v>78</v>
      </c>
      <c r="C17" s="22">
        <f t="shared" si="0"/>
        <v>3</v>
      </c>
      <c r="D17" s="22">
        <f t="shared" si="0"/>
        <v>160</v>
      </c>
      <c r="E17" s="22">
        <f t="shared" si="0"/>
        <v>359</v>
      </c>
      <c r="F17" s="22">
        <f t="shared" si="0"/>
        <v>11</v>
      </c>
      <c r="G17" s="22">
        <f>SUM(G6:G16)</f>
        <v>11</v>
      </c>
      <c r="H17" s="22">
        <f>SUM(H6:H16)</f>
        <v>693</v>
      </c>
      <c r="I17" s="22">
        <f>SUM(I6:I16)</f>
        <v>830</v>
      </c>
      <c r="J17" s="22">
        <f>SUM(J6:J16)</f>
        <v>39</v>
      </c>
      <c r="K17" s="22">
        <f t="shared" si="0"/>
        <v>28</v>
      </c>
      <c r="L17" s="64">
        <f t="shared" si="0"/>
        <v>195</v>
      </c>
      <c r="M17" s="22">
        <f>SUM(M6:M16)</f>
        <v>24</v>
      </c>
      <c r="N17" s="22">
        <f>SUM(N6:N16)</f>
        <v>268</v>
      </c>
      <c r="O17" s="22">
        <f>SUM(O6:O16)</f>
        <v>456</v>
      </c>
      <c r="P17" s="22">
        <f>SUM(P6:P16)</f>
        <v>307</v>
      </c>
      <c r="Q17" s="22">
        <f>SUM(Q6:Q16)</f>
        <v>232</v>
      </c>
      <c r="R17" s="22">
        <f t="shared" si="0"/>
        <v>469</v>
      </c>
      <c r="S17" s="14"/>
      <c r="T17" s="14"/>
    </row>
  </sheetData>
  <sheetProtection selectLockedCells="1"/>
  <mergeCells count="4">
    <mergeCell ref="B2:K2"/>
    <mergeCell ref="L2:R2"/>
    <mergeCell ref="B1:K1"/>
    <mergeCell ref="L1:R1"/>
  </mergeCells>
  <printOptions horizontalCentered="1"/>
  <pageMargins left="0.75" right="0.5" top="1" bottom="0.5" header="0.5" footer="0.35"/>
  <pageSetup horizontalDpi="600" verticalDpi="600" orientation="landscape" pageOrder="overThenDown" r:id="rId1"/>
  <headerFooter alignWithMargins="0">
    <oddHeader>&amp;C&amp;"Helv,Bold"WASHINGTON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zoomScalePageLayoutView="0" workbookViewId="0" topLeftCell="A1">
      <selection activeCell="O17" sqref="O17"/>
    </sheetView>
  </sheetViews>
  <sheetFormatPr defaultColWidth="9.140625" defaultRowHeight="12.75"/>
  <cols>
    <col min="1" max="1" width="13.28125" style="21" bestFit="1" customWidth="1"/>
    <col min="2" max="2" width="8.140625" style="14" customWidth="1"/>
    <col min="3" max="3" width="8.00390625" style="14" customWidth="1"/>
    <col min="4" max="4" width="8.57421875" style="14" customWidth="1"/>
    <col min="5" max="5" width="12.28125" style="14" customWidth="1"/>
    <col min="6" max="7" width="8.57421875" style="14" customWidth="1"/>
    <col min="8" max="8" width="7.57421875" style="14" customWidth="1"/>
    <col min="9" max="10" width="8.421875" style="14" customWidth="1"/>
    <col min="11" max="11" width="7.8515625" style="14" customWidth="1"/>
    <col min="12" max="12" width="8.28125" style="14" customWidth="1"/>
    <col min="13" max="13" width="7.7109375" style="14" customWidth="1"/>
    <col min="14" max="14" width="8.00390625" style="14" customWidth="1"/>
    <col min="15" max="16384" width="9.140625" style="14" customWidth="1"/>
  </cols>
  <sheetData>
    <row r="1" spans="1:14" ht="12.75">
      <c r="A1" s="29"/>
      <c r="B1" s="148" t="s">
        <v>5</v>
      </c>
      <c r="C1" s="146"/>
      <c r="D1" s="147"/>
      <c r="E1" s="88" t="s">
        <v>6</v>
      </c>
      <c r="F1" s="149" t="s">
        <v>6</v>
      </c>
      <c r="G1" s="150"/>
      <c r="H1" s="151"/>
      <c r="I1" s="152" t="s">
        <v>7</v>
      </c>
      <c r="J1" s="152"/>
      <c r="K1" s="136" t="s">
        <v>8</v>
      </c>
      <c r="L1" s="136"/>
      <c r="M1" s="136"/>
      <c r="N1" s="136"/>
    </row>
    <row r="2" spans="1:14" s="31" customFormat="1" ht="12.75">
      <c r="A2" s="32"/>
      <c r="B2" s="140" t="s">
        <v>9</v>
      </c>
      <c r="C2" s="141"/>
      <c r="D2" s="142"/>
      <c r="E2" s="47" t="s">
        <v>10</v>
      </c>
      <c r="F2" s="140" t="s">
        <v>11</v>
      </c>
      <c r="G2" s="141"/>
      <c r="H2" s="142"/>
      <c r="I2" s="153" t="s">
        <v>12</v>
      </c>
      <c r="J2" s="153"/>
      <c r="K2" s="153" t="s">
        <v>13</v>
      </c>
      <c r="L2" s="153"/>
      <c r="M2" s="153"/>
      <c r="N2" s="153"/>
    </row>
    <row r="3" spans="1:14" ht="13.5" customHeight="1">
      <c r="A3" s="33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3" t="s">
        <v>4</v>
      </c>
      <c r="K3" s="3" t="s">
        <v>3</v>
      </c>
      <c r="L3" s="3" t="s">
        <v>3</v>
      </c>
      <c r="M3" s="3" t="s">
        <v>4</v>
      </c>
      <c r="N3" s="3" t="s">
        <v>4</v>
      </c>
    </row>
    <row r="4" spans="1:14" s="15" customFormat="1" ht="87.75" customHeight="1" thickBot="1">
      <c r="A4" s="34" t="s">
        <v>16</v>
      </c>
      <c r="B4" s="4" t="s">
        <v>99</v>
      </c>
      <c r="C4" s="4" t="s">
        <v>100</v>
      </c>
      <c r="D4" s="4" t="s">
        <v>46</v>
      </c>
      <c r="E4" s="4" t="s">
        <v>142</v>
      </c>
      <c r="F4" s="4" t="s">
        <v>118</v>
      </c>
      <c r="G4" s="4" t="s">
        <v>101</v>
      </c>
      <c r="H4" s="4" t="s">
        <v>102</v>
      </c>
      <c r="I4" s="5" t="s">
        <v>55</v>
      </c>
      <c r="J4" s="5" t="s">
        <v>43</v>
      </c>
      <c r="K4" s="5" t="s">
        <v>103</v>
      </c>
      <c r="L4" s="5" t="s">
        <v>104</v>
      </c>
      <c r="M4" s="5" t="s">
        <v>105</v>
      </c>
      <c r="N4" s="5" t="s">
        <v>56</v>
      </c>
    </row>
    <row r="5" spans="1:14" s="19" customFormat="1" ht="13.5" thickBot="1">
      <c r="A5" s="16"/>
      <c r="B5" s="17"/>
      <c r="C5" s="17"/>
      <c r="D5" s="17"/>
      <c r="E5" s="17"/>
      <c r="F5" s="17"/>
      <c r="G5" s="17"/>
      <c r="H5" s="18"/>
      <c r="I5" s="17"/>
      <c r="J5" s="17"/>
      <c r="K5" s="17"/>
      <c r="L5" s="17"/>
      <c r="M5" s="17"/>
      <c r="N5" s="18"/>
    </row>
    <row r="6" spans="1:14" s="19" customFormat="1" ht="12.75">
      <c r="A6" s="1" t="s">
        <v>62</v>
      </c>
      <c r="B6" s="45">
        <v>5</v>
      </c>
      <c r="C6" s="24">
        <v>16</v>
      </c>
      <c r="D6" s="57">
        <v>199</v>
      </c>
      <c r="E6" s="35">
        <v>197</v>
      </c>
      <c r="F6" s="35">
        <v>66</v>
      </c>
      <c r="G6" s="36">
        <v>63</v>
      </c>
      <c r="H6" s="24">
        <v>61</v>
      </c>
      <c r="I6" s="23">
        <v>18</v>
      </c>
      <c r="J6" s="57">
        <v>203</v>
      </c>
      <c r="K6" s="35">
        <v>0</v>
      </c>
      <c r="L6" s="24">
        <v>19</v>
      </c>
      <c r="M6" s="55">
        <v>70</v>
      </c>
      <c r="N6" s="24">
        <v>137</v>
      </c>
    </row>
    <row r="7" spans="1:14" s="19" customFormat="1" ht="12.75">
      <c r="A7" s="1" t="s">
        <v>63</v>
      </c>
      <c r="B7" s="81">
        <v>12</v>
      </c>
      <c r="C7" s="28">
        <v>11</v>
      </c>
      <c r="D7" s="58">
        <v>121</v>
      </c>
      <c r="E7" s="37">
        <v>124</v>
      </c>
      <c r="F7" s="37">
        <v>36</v>
      </c>
      <c r="G7" s="38">
        <v>46</v>
      </c>
      <c r="H7" s="28">
        <v>41</v>
      </c>
      <c r="I7" s="27">
        <v>17</v>
      </c>
      <c r="J7" s="58">
        <v>130</v>
      </c>
      <c r="K7" s="37">
        <v>0</v>
      </c>
      <c r="L7" s="28">
        <v>25</v>
      </c>
      <c r="M7" s="56">
        <v>61</v>
      </c>
      <c r="N7" s="28">
        <v>78</v>
      </c>
    </row>
    <row r="8" spans="1:14" s="19" customFormat="1" ht="12.75">
      <c r="A8" s="1" t="s">
        <v>64</v>
      </c>
      <c r="B8" s="81">
        <v>3</v>
      </c>
      <c r="C8" s="28">
        <v>10</v>
      </c>
      <c r="D8" s="58">
        <v>66</v>
      </c>
      <c r="E8" s="37">
        <v>68</v>
      </c>
      <c r="F8" s="37">
        <v>27</v>
      </c>
      <c r="G8" s="38">
        <v>24</v>
      </c>
      <c r="H8" s="28">
        <v>19</v>
      </c>
      <c r="I8" s="27">
        <v>12</v>
      </c>
      <c r="J8" s="58">
        <v>72</v>
      </c>
      <c r="K8" s="37">
        <v>3</v>
      </c>
      <c r="L8" s="28">
        <v>11</v>
      </c>
      <c r="M8" s="56">
        <v>21</v>
      </c>
      <c r="N8" s="28">
        <v>54</v>
      </c>
    </row>
    <row r="9" spans="1:14" s="19" customFormat="1" ht="12.75">
      <c r="A9" s="1" t="s">
        <v>65</v>
      </c>
      <c r="B9" s="81">
        <v>3</v>
      </c>
      <c r="C9" s="28">
        <v>24</v>
      </c>
      <c r="D9" s="58">
        <v>182</v>
      </c>
      <c r="E9" s="37">
        <v>176</v>
      </c>
      <c r="F9" s="37">
        <v>67</v>
      </c>
      <c r="G9" s="38">
        <v>68</v>
      </c>
      <c r="H9" s="28">
        <v>43</v>
      </c>
      <c r="I9" s="27">
        <v>20</v>
      </c>
      <c r="J9" s="58">
        <v>185</v>
      </c>
      <c r="K9" s="37">
        <v>2</v>
      </c>
      <c r="L9" s="28">
        <v>25</v>
      </c>
      <c r="M9" s="56">
        <v>65</v>
      </c>
      <c r="N9" s="28">
        <v>129</v>
      </c>
    </row>
    <row r="10" spans="1:14" s="19" customFormat="1" ht="12.75">
      <c r="A10" s="1" t="s">
        <v>66</v>
      </c>
      <c r="B10" s="81">
        <v>4</v>
      </c>
      <c r="C10" s="28">
        <v>19</v>
      </c>
      <c r="D10" s="58">
        <v>102</v>
      </c>
      <c r="E10" s="37">
        <v>101</v>
      </c>
      <c r="F10" s="37">
        <v>36</v>
      </c>
      <c r="G10" s="38">
        <v>37</v>
      </c>
      <c r="H10" s="28">
        <v>29</v>
      </c>
      <c r="I10" s="27">
        <v>18</v>
      </c>
      <c r="J10" s="58">
        <v>105</v>
      </c>
      <c r="K10" s="37">
        <v>5</v>
      </c>
      <c r="L10" s="28">
        <v>18</v>
      </c>
      <c r="M10" s="56">
        <v>32</v>
      </c>
      <c r="N10" s="28">
        <v>82</v>
      </c>
    </row>
    <row r="11" spans="1:14" s="19" customFormat="1" ht="12.75">
      <c r="A11" s="1" t="s">
        <v>67</v>
      </c>
      <c r="B11" s="81">
        <v>4</v>
      </c>
      <c r="C11" s="28">
        <v>9</v>
      </c>
      <c r="D11" s="58">
        <v>120</v>
      </c>
      <c r="E11" s="37">
        <v>121</v>
      </c>
      <c r="F11" s="37">
        <v>36</v>
      </c>
      <c r="G11" s="38">
        <v>47</v>
      </c>
      <c r="H11" s="28">
        <v>23</v>
      </c>
      <c r="I11" s="27">
        <v>10</v>
      </c>
      <c r="J11" s="58">
        <v>121</v>
      </c>
      <c r="K11" s="37">
        <v>3</v>
      </c>
      <c r="L11" s="28">
        <v>11</v>
      </c>
      <c r="M11" s="56">
        <v>40</v>
      </c>
      <c r="N11" s="28">
        <v>83</v>
      </c>
    </row>
    <row r="12" spans="1:14" s="19" customFormat="1" ht="12.75">
      <c r="A12" s="1" t="s">
        <v>68</v>
      </c>
      <c r="B12" s="81">
        <v>0</v>
      </c>
      <c r="C12" s="28">
        <v>4</v>
      </c>
      <c r="D12" s="58">
        <v>221</v>
      </c>
      <c r="E12" s="37">
        <v>216</v>
      </c>
      <c r="F12" s="37">
        <v>76</v>
      </c>
      <c r="G12" s="38">
        <v>68</v>
      </c>
      <c r="H12" s="28">
        <v>52</v>
      </c>
      <c r="I12" s="27">
        <v>4</v>
      </c>
      <c r="J12" s="58">
        <v>206</v>
      </c>
      <c r="K12" s="37">
        <v>1</v>
      </c>
      <c r="L12" s="28">
        <v>3</v>
      </c>
      <c r="M12" s="56">
        <v>84</v>
      </c>
      <c r="N12" s="28">
        <v>147</v>
      </c>
    </row>
    <row r="13" spans="1:14" s="19" customFormat="1" ht="12.75">
      <c r="A13" s="1" t="s">
        <v>69</v>
      </c>
      <c r="B13" s="81">
        <v>8</v>
      </c>
      <c r="C13" s="28">
        <v>10</v>
      </c>
      <c r="D13" s="58">
        <v>245</v>
      </c>
      <c r="E13" s="37">
        <v>225</v>
      </c>
      <c r="F13" s="37">
        <v>82</v>
      </c>
      <c r="G13" s="38">
        <v>75</v>
      </c>
      <c r="H13" s="28">
        <v>68</v>
      </c>
      <c r="I13" s="27">
        <v>16</v>
      </c>
      <c r="J13" s="58">
        <v>235</v>
      </c>
      <c r="K13" s="37">
        <v>4</v>
      </c>
      <c r="L13" s="28">
        <v>15</v>
      </c>
      <c r="M13" s="56">
        <v>78</v>
      </c>
      <c r="N13" s="28">
        <v>172</v>
      </c>
    </row>
    <row r="14" spans="1:14" s="19" customFormat="1" ht="12.75">
      <c r="A14" s="1" t="s">
        <v>70</v>
      </c>
      <c r="B14" s="81">
        <v>9</v>
      </c>
      <c r="C14" s="28">
        <v>39</v>
      </c>
      <c r="D14" s="58">
        <v>109</v>
      </c>
      <c r="E14" s="37">
        <v>110</v>
      </c>
      <c r="F14" s="37">
        <v>39</v>
      </c>
      <c r="G14" s="38">
        <v>38</v>
      </c>
      <c r="H14" s="28">
        <v>26</v>
      </c>
      <c r="I14" s="27">
        <v>42</v>
      </c>
      <c r="J14" s="58">
        <v>108</v>
      </c>
      <c r="K14" s="37">
        <v>5</v>
      </c>
      <c r="L14" s="28">
        <v>41</v>
      </c>
      <c r="M14" s="56">
        <v>48</v>
      </c>
      <c r="N14" s="28">
        <v>65</v>
      </c>
    </row>
    <row r="15" spans="1:14" s="19" customFormat="1" ht="12.75">
      <c r="A15" s="1" t="s">
        <v>71</v>
      </c>
      <c r="B15" s="81">
        <v>2</v>
      </c>
      <c r="C15" s="28">
        <v>8</v>
      </c>
      <c r="D15" s="58">
        <v>193</v>
      </c>
      <c r="E15" s="37">
        <v>190</v>
      </c>
      <c r="F15" s="37">
        <v>80</v>
      </c>
      <c r="G15" s="38">
        <v>56</v>
      </c>
      <c r="H15" s="28">
        <v>42</v>
      </c>
      <c r="I15" s="27">
        <v>10</v>
      </c>
      <c r="J15" s="58">
        <v>194</v>
      </c>
      <c r="K15" s="37">
        <v>2</v>
      </c>
      <c r="L15" s="28">
        <v>7</v>
      </c>
      <c r="M15" s="56">
        <v>60</v>
      </c>
      <c r="N15" s="28">
        <v>134</v>
      </c>
    </row>
    <row r="16" spans="1:14" s="39" customFormat="1" ht="12.75">
      <c r="A16" s="1" t="s">
        <v>72</v>
      </c>
      <c r="B16" s="81">
        <v>3</v>
      </c>
      <c r="C16" s="103">
        <v>7</v>
      </c>
      <c r="D16" s="133">
        <v>149</v>
      </c>
      <c r="E16" s="37">
        <v>146</v>
      </c>
      <c r="F16" s="37">
        <v>42</v>
      </c>
      <c r="G16" s="87">
        <v>52</v>
      </c>
      <c r="H16" s="103">
        <v>52</v>
      </c>
      <c r="I16" s="134">
        <v>8</v>
      </c>
      <c r="J16" s="133">
        <v>147</v>
      </c>
      <c r="K16" s="112">
        <v>0</v>
      </c>
      <c r="L16" s="103">
        <v>8</v>
      </c>
      <c r="M16" s="56">
        <v>70</v>
      </c>
      <c r="N16" s="28">
        <v>93</v>
      </c>
    </row>
    <row r="17" spans="1:14" ht="12.75">
      <c r="A17" s="8" t="s">
        <v>0</v>
      </c>
      <c r="B17" s="22">
        <f aca="true" t="shared" si="0" ref="B17:H17">SUM(B6:B16)</f>
        <v>53</v>
      </c>
      <c r="C17" s="22">
        <f t="shared" si="0"/>
        <v>157</v>
      </c>
      <c r="D17" s="22">
        <f t="shared" si="0"/>
        <v>1707</v>
      </c>
      <c r="E17" s="22">
        <f t="shared" si="0"/>
        <v>1674</v>
      </c>
      <c r="F17" s="22">
        <f t="shared" si="0"/>
        <v>587</v>
      </c>
      <c r="G17" s="22">
        <f t="shared" si="0"/>
        <v>574</v>
      </c>
      <c r="H17" s="22">
        <f t="shared" si="0"/>
        <v>456</v>
      </c>
      <c r="I17" s="22">
        <f aca="true" t="shared" si="1" ref="I17:N17">SUM(I6:I16)</f>
        <v>175</v>
      </c>
      <c r="J17" s="22">
        <f t="shared" si="1"/>
        <v>1706</v>
      </c>
      <c r="K17" s="22">
        <f t="shared" si="1"/>
        <v>25</v>
      </c>
      <c r="L17" s="22">
        <f t="shared" si="1"/>
        <v>183</v>
      </c>
      <c r="M17" s="22">
        <f t="shared" si="1"/>
        <v>629</v>
      </c>
      <c r="N17" s="22">
        <f t="shared" si="1"/>
        <v>1174</v>
      </c>
    </row>
    <row r="18" spans="1:8" ht="12.75">
      <c r="A18" s="41"/>
      <c r="B18" s="62"/>
      <c r="C18" s="62"/>
      <c r="D18" s="62"/>
      <c r="E18" s="62"/>
      <c r="F18" s="62"/>
      <c r="G18" s="62"/>
      <c r="H18" s="62"/>
    </row>
  </sheetData>
  <sheetProtection selectLockedCells="1"/>
  <mergeCells count="8">
    <mergeCell ref="B1:D1"/>
    <mergeCell ref="B2:D2"/>
    <mergeCell ref="F1:H1"/>
    <mergeCell ref="F2:H2"/>
    <mergeCell ref="I1:J1"/>
    <mergeCell ref="K1:N1"/>
    <mergeCell ref="I2:J2"/>
    <mergeCell ref="K2:N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pane xSplit="1" ySplit="6" topLeftCell="B7" activePane="bottomRight" state="frozen"/>
      <selection pane="topLeft" activeCell="U33" sqref="U33"/>
      <selection pane="topRight" activeCell="U33" sqref="U33"/>
      <selection pane="bottomLeft" activeCell="U33" sqref="U33"/>
      <selection pane="bottomRight" activeCell="I18" sqref="I18"/>
    </sheetView>
  </sheetViews>
  <sheetFormatPr defaultColWidth="9.140625" defaultRowHeight="12.75"/>
  <cols>
    <col min="1" max="1" width="13.28125" style="21" bestFit="1" customWidth="1"/>
    <col min="2" max="3" width="14.421875" style="14" customWidth="1"/>
    <col min="4" max="4" width="14.28125" style="14" bestFit="1" customWidth="1"/>
    <col min="5" max="9" width="8.57421875" style="14" customWidth="1"/>
    <col min="10" max="16384" width="9.140625" style="14" customWidth="1"/>
  </cols>
  <sheetData>
    <row r="1" spans="1:9" ht="12.75">
      <c r="A1" s="75"/>
      <c r="B1" s="88" t="s">
        <v>26</v>
      </c>
      <c r="C1" s="148" t="s">
        <v>19</v>
      </c>
      <c r="D1" s="147"/>
      <c r="E1" s="155"/>
      <c r="F1" s="156"/>
      <c r="G1" s="156"/>
      <c r="H1" s="156"/>
      <c r="I1" s="157"/>
    </row>
    <row r="2" spans="1:9" ht="12.75">
      <c r="A2" s="63"/>
      <c r="B2" s="47" t="s">
        <v>21</v>
      </c>
      <c r="C2" s="140" t="s">
        <v>28</v>
      </c>
      <c r="D2" s="142"/>
      <c r="E2" s="137" t="s">
        <v>14</v>
      </c>
      <c r="F2" s="138"/>
      <c r="G2" s="138"/>
      <c r="H2" s="138"/>
      <c r="I2" s="139"/>
    </row>
    <row r="3" spans="1:9" s="31" customFormat="1" ht="12.75">
      <c r="A3" s="32"/>
      <c r="B3" s="104" t="s">
        <v>27</v>
      </c>
      <c r="C3" s="105" t="s">
        <v>27</v>
      </c>
      <c r="D3" s="105" t="s">
        <v>27</v>
      </c>
      <c r="E3" s="137" t="s">
        <v>15</v>
      </c>
      <c r="F3" s="138"/>
      <c r="G3" s="138"/>
      <c r="H3" s="138"/>
      <c r="I3" s="139"/>
    </row>
    <row r="4" spans="1:9" ht="13.5" customHeight="1">
      <c r="A4" s="33"/>
      <c r="B4" s="106" t="s">
        <v>106</v>
      </c>
      <c r="C4" s="105" t="s">
        <v>107</v>
      </c>
      <c r="D4" s="105" t="s">
        <v>108</v>
      </c>
      <c r="E4" s="11"/>
      <c r="F4" s="12"/>
      <c r="G4" s="12"/>
      <c r="H4" s="12"/>
      <c r="I4" s="13"/>
    </row>
    <row r="5" spans="1:9" s="90" customFormat="1" ht="87.75" customHeight="1" thickBot="1">
      <c r="A5" s="89" t="s">
        <v>16</v>
      </c>
      <c r="B5" s="6" t="s">
        <v>106</v>
      </c>
      <c r="C5" s="6" t="s">
        <v>107</v>
      </c>
      <c r="D5" s="6" t="s">
        <v>108</v>
      </c>
      <c r="E5" s="6" t="s">
        <v>22</v>
      </c>
      <c r="F5" s="6" t="s">
        <v>23</v>
      </c>
      <c r="G5" s="6" t="s">
        <v>29</v>
      </c>
      <c r="H5" s="6" t="s">
        <v>30</v>
      </c>
      <c r="I5" s="4" t="s">
        <v>24</v>
      </c>
    </row>
    <row r="6" spans="1:9" s="19" customFormat="1" ht="13.5" thickBot="1">
      <c r="A6" s="16"/>
      <c r="B6" s="53"/>
      <c r="C6" s="53"/>
      <c r="D6" s="53"/>
      <c r="E6" s="17"/>
      <c r="F6" s="17"/>
      <c r="G6" s="17"/>
      <c r="H6" s="17"/>
      <c r="I6" s="18"/>
    </row>
    <row r="7" spans="1:9" s="19" customFormat="1" ht="12.75">
      <c r="A7" s="1" t="s">
        <v>62</v>
      </c>
      <c r="B7" s="96">
        <v>205</v>
      </c>
      <c r="C7" s="107">
        <v>190</v>
      </c>
      <c r="D7" s="107">
        <v>169</v>
      </c>
      <c r="E7" s="24">
        <v>582</v>
      </c>
      <c r="F7" s="24">
        <v>19</v>
      </c>
      <c r="G7" s="51">
        <f aca="true" t="shared" si="0" ref="G7:G17">IF(F7&lt;&gt;0,F7+E7,"")</f>
        <v>601</v>
      </c>
      <c r="H7" s="24">
        <v>255</v>
      </c>
      <c r="I7" s="25">
        <f aca="true" t="shared" si="1" ref="I7:I17">IF(H7&lt;&gt;0,H7/G7,"")</f>
        <v>0.4242928452579035</v>
      </c>
    </row>
    <row r="8" spans="1:9" s="19" customFormat="1" ht="12.75">
      <c r="A8" s="1" t="s">
        <v>63</v>
      </c>
      <c r="B8" s="97">
        <v>145</v>
      </c>
      <c r="C8" s="108">
        <v>131</v>
      </c>
      <c r="D8" s="108">
        <v>118</v>
      </c>
      <c r="E8" s="28">
        <v>475</v>
      </c>
      <c r="F8" s="28">
        <v>12</v>
      </c>
      <c r="G8" s="52">
        <f t="shared" si="0"/>
        <v>487</v>
      </c>
      <c r="H8" s="28">
        <v>178</v>
      </c>
      <c r="I8" s="25">
        <f t="shared" si="1"/>
        <v>0.3655030800821355</v>
      </c>
    </row>
    <row r="9" spans="1:9" s="19" customFormat="1" ht="12.75">
      <c r="A9" s="1" t="s">
        <v>64</v>
      </c>
      <c r="B9" s="97">
        <v>80</v>
      </c>
      <c r="C9" s="108">
        <v>75</v>
      </c>
      <c r="D9" s="108">
        <v>70</v>
      </c>
      <c r="E9" s="28">
        <v>324</v>
      </c>
      <c r="F9" s="28">
        <v>4</v>
      </c>
      <c r="G9" s="52">
        <f t="shared" si="0"/>
        <v>328</v>
      </c>
      <c r="H9" s="28">
        <v>102</v>
      </c>
      <c r="I9" s="25">
        <f t="shared" si="1"/>
        <v>0.31097560975609756</v>
      </c>
    </row>
    <row r="10" spans="1:9" s="19" customFormat="1" ht="12.75">
      <c r="A10" s="1" t="s">
        <v>65</v>
      </c>
      <c r="B10" s="97">
        <v>206</v>
      </c>
      <c r="C10" s="108">
        <v>188</v>
      </c>
      <c r="D10" s="108">
        <v>190</v>
      </c>
      <c r="E10" s="28">
        <v>524</v>
      </c>
      <c r="F10" s="28">
        <v>9</v>
      </c>
      <c r="G10" s="52">
        <f t="shared" si="0"/>
        <v>533</v>
      </c>
      <c r="H10" s="28">
        <v>242</v>
      </c>
      <c r="I10" s="25">
        <f t="shared" si="1"/>
        <v>0.4540337711069418</v>
      </c>
    </row>
    <row r="11" spans="1:9" s="19" customFormat="1" ht="12.75">
      <c r="A11" s="1" t="s">
        <v>66</v>
      </c>
      <c r="B11" s="97">
        <v>135</v>
      </c>
      <c r="C11" s="108">
        <v>128</v>
      </c>
      <c r="D11" s="108">
        <v>116</v>
      </c>
      <c r="E11" s="28">
        <v>400</v>
      </c>
      <c r="F11" s="28">
        <v>8</v>
      </c>
      <c r="G11" s="52">
        <f t="shared" si="0"/>
        <v>408</v>
      </c>
      <c r="H11" s="28">
        <v>149</v>
      </c>
      <c r="I11" s="25">
        <f t="shared" si="1"/>
        <v>0.36519607843137253</v>
      </c>
    </row>
    <row r="12" spans="1:9" s="19" customFormat="1" ht="12.75">
      <c r="A12" s="1" t="s">
        <v>67</v>
      </c>
      <c r="B12" s="97">
        <v>114</v>
      </c>
      <c r="C12" s="108">
        <v>108</v>
      </c>
      <c r="D12" s="108">
        <v>100</v>
      </c>
      <c r="E12" s="28">
        <v>338</v>
      </c>
      <c r="F12" s="28">
        <v>7</v>
      </c>
      <c r="G12" s="52">
        <f t="shared" si="0"/>
        <v>345</v>
      </c>
      <c r="H12" s="28">
        <v>157</v>
      </c>
      <c r="I12" s="25">
        <f t="shared" si="1"/>
        <v>0.45507246376811594</v>
      </c>
    </row>
    <row r="13" spans="1:9" s="19" customFormat="1" ht="12.75">
      <c r="A13" s="1" t="s">
        <v>68</v>
      </c>
      <c r="B13" s="97">
        <v>193</v>
      </c>
      <c r="C13" s="108">
        <v>186</v>
      </c>
      <c r="D13" s="108">
        <v>159</v>
      </c>
      <c r="E13" s="28">
        <v>504</v>
      </c>
      <c r="F13" s="28">
        <v>9</v>
      </c>
      <c r="G13" s="52">
        <f t="shared" si="0"/>
        <v>513</v>
      </c>
      <c r="H13" s="28">
        <v>226</v>
      </c>
      <c r="I13" s="25">
        <f t="shared" si="1"/>
        <v>0.4405458089668616</v>
      </c>
    </row>
    <row r="14" spans="1:9" s="19" customFormat="1" ht="12.75">
      <c r="A14" s="1" t="s">
        <v>69</v>
      </c>
      <c r="B14" s="97">
        <v>224</v>
      </c>
      <c r="C14" s="108">
        <v>210</v>
      </c>
      <c r="D14" s="108">
        <v>194</v>
      </c>
      <c r="E14" s="28">
        <v>554</v>
      </c>
      <c r="F14" s="28">
        <v>18</v>
      </c>
      <c r="G14" s="52">
        <f t="shared" si="0"/>
        <v>572</v>
      </c>
      <c r="H14" s="28">
        <v>313</v>
      </c>
      <c r="I14" s="25">
        <f t="shared" si="1"/>
        <v>0.5472027972027972</v>
      </c>
    </row>
    <row r="15" spans="1:9" s="19" customFormat="1" ht="12.75">
      <c r="A15" s="1" t="s">
        <v>70</v>
      </c>
      <c r="B15" s="97">
        <v>150</v>
      </c>
      <c r="C15" s="108">
        <v>141</v>
      </c>
      <c r="D15" s="108">
        <v>133</v>
      </c>
      <c r="E15" s="28">
        <v>504</v>
      </c>
      <c r="F15" s="28">
        <v>4</v>
      </c>
      <c r="G15" s="52">
        <f t="shared" si="0"/>
        <v>508</v>
      </c>
      <c r="H15" s="28">
        <v>188</v>
      </c>
      <c r="I15" s="25">
        <f t="shared" si="1"/>
        <v>0.3700787401574803</v>
      </c>
    </row>
    <row r="16" spans="1:9" s="39" customFormat="1" ht="12.75">
      <c r="A16" s="1" t="s">
        <v>71</v>
      </c>
      <c r="B16" s="97">
        <v>186</v>
      </c>
      <c r="C16" s="108">
        <v>164</v>
      </c>
      <c r="D16" s="108">
        <v>153</v>
      </c>
      <c r="E16" s="28">
        <v>482</v>
      </c>
      <c r="F16" s="28">
        <v>13</v>
      </c>
      <c r="G16" s="52">
        <f t="shared" si="0"/>
        <v>495</v>
      </c>
      <c r="H16" s="28">
        <v>232</v>
      </c>
      <c r="I16" s="25">
        <f t="shared" si="1"/>
        <v>0.4686868686868687</v>
      </c>
    </row>
    <row r="17" spans="1:9" s="39" customFormat="1" ht="12.75">
      <c r="A17" s="1" t="s">
        <v>72</v>
      </c>
      <c r="B17" s="97">
        <v>148</v>
      </c>
      <c r="C17" s="108">
        <v>141</v>
      </c>
      <c r="D17" s="108">
        <v>133</v>
      </c>
      <c r="E17" s="28">
        <v>375</v>
      </c>
      <c r="F17" s="28">
        <v>6</v>
      </c>
      <c r="G17" s="52">
        <f t="shared" si="0"/>
        <v>381</v>
      </c>
      <c r="H17" s="28">
        <v>190</v>
      </c>
      <c r="I17" s="25">
        <f t="shared" si="1"/>
        <v>0.49868766404199477</v>
      </c>
    </row>
    <row r="18" spans="1:9" ht="12.75">
      <c r="A18" s="8" t="s">
        <v>0</v>
      </c>
      <c r="B18" s="109">
        <f aca="true" t="shared" si="2" ref="B18:H18">SUM(B7:B17)</f>
        <v>1786</v>
      </c>
      <c r="C18" s="109">
        <f>SUM(C7:C17)</f>
        <v>1662</v>
      </c>
      <c r="D18" s="109">
        <f t="shared" si="2"/>
        <v>1535</v>
      </c>
      <c r="E18" s="22">
        <f t="shared" si="2"/>
        <v>5062</v>
      </c>
      <c r="F18" s="22">
        <f t="shared" si="2"/>
        <v>109</v>
      </c>
      <c r="G18" s="22">
        <f t="shared" si="2"/>
        <v>5171</v>
      </c>
      <c r="H18" s="22">
        <f t="shared" si="2"/>
        <v>2232</v>
      </c>
      <c r="I18" s="98">
        <f>IF(H18&lt;&gt;0,H18/G18,"")</f>
        <v>0.43163798104815315</v>
      </c>
    </row>
    <row r="19" ht="12.75">
      <c r="A19" s="41"/>
    </row>
    <row r="20" spans="1:8" ht="12.75">
      <c r="A20" s="41"/>
      <c r="E20" s="154" t="s">
        <v>48</v>
      </c>
      <c r="F20" s="154"/>
      <c r="G20" s="154"/>
      <c r="H20" s="99"/>
    </row>
  </sheetData>
  <sheetProtection selectLockedCells="1"/>
  <mergeCells count="6">
    <mergeCell ref="C1:D1"/>
    <mergeCell ref="C2:D2"/>
    <mergeCell ref="E20:G20"/>
    <mergeCell ref="E3:I3"/>
    <mergeCell ref="E1:I1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O18" sqref="O18"/>
    </sheetView>
  </sheetViews>
  <sheetFormatPr defaultColWidth="9.140625" defaultRowHeight="12.75"/>
  <cols>
    <col min="1" max="1" width="13.421875" style="21" bestFit="1" customWidth="1"/>
    <col min="2" max="12" width="8.28125" style="14" customWidth="1"/>
    <col min="13" max="13" width="11.8515625" style="14" bestFit="1" customWidth="1"/>
    <col min="14" max="14" width="18.00390625" style="14" bestFit="1" customWidth="1"/>
    <col min="15" max="16384" width="9.140625" style="14" customWidth="1"/>
  </cols>
  <sheetData>
    <row r="1" spans="1:14" ht="12.75">
      <c r="A1" s="29"/>
      <c r="B1" s="155"/>
      <c r="C1" s="156"/>
      <c r="D1" s="156"/>
      <c r="E1" s="156"/>
      <c r="F1" s="156"/>
      <c r="G1" s="156"/>
      <c r="H1" s="148" t="s">
        <v>31</v>
      </c>
      <c r="I1" s="146"/>
      <c r="J1" s="146"/>
      <c r="K1" s="146"/>
      <c r="L1" s="147"/>
      <c r="M1" s="69" t="s">
        <v>34</v>
      </c>
      <c r="N1" s="113" t="s">
        <v>127</v>
      </c>
    </row>
    <row r="2" spans="1:14" s="31" customFormat="1" ht="12.75">
      <c r="A2" s="30"/>
      <c r="B2" s="140" t="s">
        <v>73</v>
      </c>
      <c r="C2" s="141"/>
      <c r="D2" s="141"/>
      <c r="E2" s="141"/>
      <c r="F2" s="141"/>
      <c r="G2" s="141"/>
      <c r="H2" s="140" t="s">
        <v>32</v>
      </c>
      <c r="I2" s="141"/>
      <c r="J2" s="141"/>
      <c r="K2" s="141"/>
      <c r="L2" s="142"/>
      <c r="M2" s="67" t="s">
        <v>33</v>
      </c>
      <c r="N2" s="59" t="s">
        <v>31</v>
      </c>
    </row>
    <row r="3" spans="1:14" s="31" customFormat="1" ht="12.75">
      <c r="A3" s="30"/>
      <c r="B3" s="77" t="s">
        <v>25</v>
      </c>
      <c r="C3" s="158" t="s">
        <v>17</v>
      </c>
      <c r="D3" s="160"/>
      <c r="E3" s="159"/>
      <c r="F3" s="158" t="s">
        <v>18</v>
      </c>
      <c r="G3" s="159"/>
      <c r="H3" s="158" t="s">
        <v>57</v>
      </c>
      <c r="I3" s="159"/>
      <c r="J3" s="158" t="s">
        <v>119</v>
      </c>
      <c r="K3" s="160"/>
      <c r="L3" s="159"/>
      <c r="M3" s="67" t="s">
        <v>20</v>
      </c>
      <c r="N3" s="7" t="s">
        <v>11</v>
      </c>
    </row>
    <row r="4" spans="1:14" ht="12.75">
      <c r="A4" s="43"/>
      <c r="B4" s="2" t="s">
        <v>4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5" customFormat="1" ht="96" customHeight="1" thickBot="1">
      <c r="A5" s="44" t="s">
        <v>16</v>
      </c>
      <c r="B5" s="4" t="s">
        <v>74</v>
      </c>
      <c r="C5" s="5" t="s">
        <v>109</v>
      </c>
      <c r="D5" s="5" t="s">
        <v>75</v>
      </c>
      <c r="E5" s="5" t="s">
        <v>110</v>
      </c>
      <c r="F5" s="5" t="s">
        <v>111</v>
      </c>
      <c r="G5" s="5" t="s">
        <v>76</v>
      </c>
      <c r="H5" s="5" t="s">
        <v>120</v>
      </c>
      <c r="I5" s="4" t="s">
        <v>121</v>
      </c>
      <c r="J5" s="4" t="s">
        <v>124</v>
      </c>
      <c r="K5" s="4" t="s">
        <v>122</v>
      </c>
      <c r="L5" s="4" t="s">
        <v>123</v>
      </c>
      <c r="M5" s="4" t="s">
        <v>125</v>
      </c>
      <c r="N5" s="4" t="s">
        <v>126</v>
      </c>
    </row>
    <row r="6" spans="1:14" s="19" customFormat="1" ht="12.75" customHeight="1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53"/>
      <c r="N6" s="18"/>
    </row>
    <row r="7" spans="1:14" s="19" customFormat="1" ht="12.75">
      <c r="A7" s="1" t="s">
        <v>62</v>
      </c>
      <c r="B7" s="23">
        <v>192</v>
      </c>
      <c r="C7" s="35">
        <v>21</v>
      </c>
      <c r="D7" s="55">
        <v>127</v>
      </c>
      <c r="E7" s="24">
        <v>83</v>
      </c>
      <c r="F7" s="55">
        <v>19</v>
      </c>
      <c r="G7" s="24">
        <v>186</v>
      </c>
      <c r="H7" s="35">
        <v>128</v>
      </c>
      <c r="I7" s="24">
        <v>85</v>
      </c>
      <c r="J7" s="35">
        <v>147</v>
      </c>
      <c r="K7" s="36">
        <v>31</v>
      </c>
      <c r="L7" s="24">
        <v>34</v>
      </c>
      <c r="M7" s="96">
        <v>192</v>
      </c>
      <c r="N7" s="23">
        <v>200</v>
      </c>
    </row>
    <row r="8" spans="1:14" s="19" customFormat="1" ht="12.75">
      <c r="A8" s="1" t="s">
        <v>63</v>
      </c>
      <c r="B8" s="27">
        <v>130</v>
      </c>
      <c r="C8" s="37">
        <v>22</v>
      </c>
      <c r="D8" s="56">
        <v>97</v>
      </c>
      <c r="E8" s="28">
        <v>45</v>
      </c>
      <c r="F8" s="56">
        <v>21</v>
      </c>
      <c r="G8" s="28">
        <v>113</v>
      </c>
      <c r="H8" s="37">
        <v>69</v>
      </c>
      <c r="I8" s="28">
        <v>73</v>
      </c>
      <c r="J8" s="37">
        <v>105</v>
      </c>
      <c r="K8" s="38">
        <v>20</v>
      </c>
      <c r="L8" s="28">
        <v>17</v>
      </c>
      <c r="M8" s="97">
        <v>120</v>
      </c>
      <c r="N8" s="27">
        <v>132</v>
      </c>
    </row>
    <row r="9" spans="1:14" s="19" customFormat="1" ht="12.75">
      <c r="A9" s="1" t="s">
        <v>64</v>
      </c>
      <c r="B9" s="27">
        <v>72</v>
      </c>
      <c r="C9" s="37">
        <v>13</v>
      </c>
      <c r="D9" s="56">
        <v>47</v>
      </c>
      <c r="E9" s="28">
        <v>30</v>
      </c>
      <c r="F9" s="56">
        <v>13</v>
      </c>
      <c r="G9" s="28">
        <v>70</v>
      </c>
      <c r="H9" s="37">
        <v>32</v>
      </c>
      <c r="I9" s="28">
        <v>45</v>
      </c>
      <c r="J9" s="37">
        <v>52</v>
      </c>
      <c r="K9" s="38">
        <v>9</v>
      </c>
      <c r="L9" s="28">
        <v>13</v>
      </c>
      <c r="M9" s="97">
        <v>68</v>
      </c>
      <c r="N9" s="27">
        <v>72</v>
      </c>
    </row>
    <row r="10" spans="1:14" s="19" customFormat="1" ht="12.75">
      <c r="A10" s="1" t="s">
        <v>65</v>
      </c>
      <c r="B10" s="27">
        <v>187</v>
      </c>
      <c r="C10" s="37">
        <v>21</v>
      </c>
      <c r="D10" s="56">
        <v>141</v>
      </c>
      <c r="E10" s="28">
        <v>65</v>
      </c>
      <c r="F10" s="56">
        <v>18</v>
      </c>
      <c r="G10" s="28">
        <v>150</v>
      </c>
      <c r="H10" s="37">
        <v>112</v>
      </c>
      <c r="I10" s="28">
        <v>91</v>
      </c>
      <c r="J10" s="37">
        <v>131</v>
      </c>
      <c r="K10" s="38">
        <v>24</v>
      </c>
      <c r="L10" s="28">
        <v>48</v>
      </c>
      <c r="M10" s="97">
        <v>185</v>
      </c>
      <c r="N10" s="27">
        <v>196</v>
      </c>
    </row>
    <row r="11" spans="1:14" s="19" customFormat="1" ht="12.75">
      <c r="A11" s="1" t="s">
        <v>66</v>
      </c>
      <c r="B11" s="27">
        <v>105</v>
      </c>
      <c r="C11" s="37">
        <v>19</v>
      </c>
      <c r="D11" s="56">
        <v>68</v>
      </c>
      <c r="E11" s="28">
        <v>50</v>
      </c>
      <c r="F11" s="56">
        <v>19</v>
      </c>
      <c r="G11" s="28">
        <v>97</v>
      </c>
      <c r="H11" s="37">
        <v>67</v>
      </c>
      <c r="I11" s="28">
        <v>46</v>
      </c>
      <c r="J11" s="37">
        <v>81</v>
      </c>
      <c r="K11" s="38">
        <v>14</v>
      </c>
      <c r="L11" s="28">
        <v>23</v>
      </c>
      <c r="M11" s="97">
        <v>107</v>
      </c>
      <c r="N11" s="27">
        <v>109</v>
      </c>
    </row>
    <row r="12" spans="1:14" s="19" customFormat="1" ht="12.75">
      <c r="A12" s="1" t="s">
        <v>67</v>
      </c>
      <c r="B12" s="27">
        <v>112</v>
      </c>
      <c r="C12" s="37">
        <v>12</v>
      </c>
      <c r="D12" s="56">
        <v>73</v>
      </c>
      <c r="E12" s="28">
        <v>60</v>
      </c>
      <c r="F12" s="56">
        <v>12</v>
      </c>
      <c r="G12" s="28">
        <v>108</v>
      </c>
      <c r="H12" s="37">
        <v>56</v>
      </c>
      <c r="I12" s="28">
        <v>70</v>
      </c>
      <c r="J12" s="37">
        <v>111</v>
      </c>
      <c r="K12" s="38">
        <v>5</v>
      </c>
      <c r="L12" s="28">
        <v>15</v>
      </c>
      <c r="M12" s="97">
        <v>113</v>
      </c>
      <c r="N12" s="27">
        <v>122</v>
      </c>
    </row>
    <row r="13" spans="1:14" s="19" customFormat="1" ht="12.75">
      <c r="A13" s="1" t="s">
        <v>68</v>
      </c>
      <c r="B13" s="27">
        <v>197</v>
      </c>
      <c r="C13" s="37">
        <v>4</v>
      </c>
      <c r="D13" s="56">
        <v>130</v>
      </c>
      <c r="E13" s="28">
        <v>108</v>
      </c>
      <c r="F13" s="56">
        <v>4</v>
      </c>
      <c r="G13" s="28">
        <v>220</v>
      </c>
      <c r="H13" s="37">
        <v>104</v>
      </c>
      <c r="I13" s="28">
        <v>110</v>
      </c>
      <c r="J13" s="37">
        <v>142</v>
      </c>
      <c r="K13" s="38">
        <v>73</v>
      </c>
      <c r="L13" s="28">
        <v>42</v>
      </c>
      <c r="M13" s="97">
        <v>219</v>
      </c>
      <c r="N13" s="27">
        <v>224</v>
      </c>
    </row>
    <row r="14" spans="1:14" s="19" customFormat="1" ht="12.75">
      <c r="A14" s="1" t="s">
        <v>69</v>
      </c>
      <c r="B14" s="27">
        <v>236</v>
      </c>
      <c r="C14" s="37">
        <v>16</v>
      </c>
      <c r="D14" s="56">
        <v>136</v>
      </c>
      <c r="E14" s="28">
        <v>123</v>
      </c>
      <c r="F14" s="56">
        <v>15</v>
      </c>
      <c r="G14" s="28">
        <v>224</v>
      </c>
      <c r="H14" s="37">
        <v>142</v>
      </c>
      <c r="I14" s="28">
        <v>95</v>
      </c>
      <c r="J14" s="37">
        <v>110</v>
      </c>
      <c r="K14" s="38">
        <v>114</v>
      </c>
      <c r="L14" s="28">
        <v>49</v>
      </c>
      <c r="M14" s="97">
        <v>233</v>
      </c>
      <c r="N14" s="27">
        <v>237</v>
      </c>
    </row>
    <row r="15" spans="1:14" s="19" customFormat="1" ht="12.75">
      <c r="A15" s="1" t="s">
        <v>70</v>
      </c>
      <c r="B15" s="60">
        <v>110</v>
      </c>
      <c r="C15" s="40">
        <v>42</v>
      </c>
      <c r="D15" s="86">
        <v>84</v>
      </c>
      <c r="E15" s="26">
        <v>39</v>
      </c>
      <c r="F15" s="86">
        <v>44</v>
      </c>
      <c r="G15" s="26">
        <v>93</v>
      </c>
      <c r="H15" s="40">
        <v>70</v>
      </c>
      <c r="I15" s="26">
        <v>51</v>
      </c>
      <c r="J15" s="40">
        <v>84</v>
      </c>
      <c r="K15" s="119">
        <v>20</v>
      </c>
      <c r="L15" s="26">
        <v>20</v>
      </c>
      <c r="M15" s="97">
        <v>113</v>
      </c>
      <c r="N15" s="27">
        <v>118</v>
      </c>
    </row>
    <row r="16" spans="1:14" s="19" customFormat="1" ht="12.75">
      <c r="A16" s="1" t="s">
        <v>71</v>
      </c>
      <c r="B16" s="60">
        <v>190</v>
      </c>
      <c r="C16" s="40">
        <v>9</v>
      </c>
      <c r="D16" s="86">
        <v>118</v>
      </c>
      <c r="E16" s="26">
        <v>95</v>
      </c>
      <c r="F16" s="86">
        <v>9</v>
      </c>
      <c r="G16" s="26">
        <v>182</v>
      </c>
      <c r="H16" s="37">
        <v>88</v>
      </c>
      <c r="I16" s="28">
        <v>107</v>
      </c>
      <c r="J16" s="37">
        <v>162</v>
      </c>
      <c r="K16" s="38">
        <v>20</v>
      </c>
      <c r="L16" s="26">
        <v>30</v>
      </c>
      <c r="M16" s="97">
        <v>191</v>
      </c>
      <c r="N16" s="27">
        <v>198</v>
      </c>
    </row>
    <row r="17" spans="1:14" s="39" customFormat="1" ht="12.75">
      <c r="A17" s="1" t="s">
        <v>72</v>
      </c>
      <c r="B17" s="121">
        <v>139</v>
      </c>
      <c r="C17" s="71">
        <v>8</v>
      </c>
      <c r="D17" s="120">
        <v>108</v>
      </c>
      <c r="E17" s="72">
        <v>65</v>
      </c>
      <c r="F17" s="86">
        <v>7</v>
      </c>
      <c r="G17" s="26">
        <v>153</v>
      </c>
      <c r="H17" s="112">
        <v>85</v>
      </c>
      <c r="I17" s="103">
        <v>81</v>
      </c>
      <c r="J17" s="112">
        <v>133</v>
      </c>
      <c r="K17" s="87">
        <v>12</v>
      </c>
      <c r="L17" s="72">
        <v>26</v>
      </c>
      <c r="M17" s="97">
        <v>148</v>
      </c>
      <c r="N17" s="27">
        <v>161</v>
      </c>
    </row>
    <row r="18" spans="1:14" ht="12.75">
      <c r="A18" s="8" t="s">
        <v>0</v>
      </c>
      <c r="B18" s="64">
        <f aca="true" t="shared" si="0" ref="B18:N18">SUM(B7:B17)</f>
        <v>1670</v>
      </c>
      <c r="C18" s="22">
        <f t="shared" si="0"/>
        <v>187</v>
      </c>
      <c r="D18" s="22">
        <f t="shared" si="0"/>
        <v>1129</v>
      </c>
      <c r="E18" s="22">
        <f t="shared" si="0"/>
        <v>763</v>
      </c>
      <c r="F18" s="22">
        <f t="shared" si="0"/>
        <v>181</v>
      </c>
      <c r="G18" s="22">
        <f t="shared" si="0"/>
        <v>1596</v>
      </c>
      <c r="H18" s="22">
        <f t="shared" si="0"/>
        <v>953</v>
      </c>
      <c r="I18" s="22">
        <f t="shared" si="0"/>
        <v>854</v>
      </c>
      <c r="J18" s="22">
        <f t="shared" si="0"/>
        <v>1258</v>
      </c>
      <c r="K18" s="22">
        <f t="shared" si="0"/>
        <v>342</v>
      </c>
      <c r="L18" s="22">
        <f t="shared" si="0"/>
        <v>317</v>
      </c>
      <c r="M18" s="22">
        <f t="shared" si="0"/>
        <v>1689</v>
      </c>
      <c r="N18" s="22">
        <f t="shared" si="0"/>
        <v>1769</v>
      </c>
    </row>
  </sheetData>
  <sheetProtection selectLockedCells="1"/>
  <mergeCells count="8">
    <mergeCell ref="H2:L2"/>
    <mergeCell ref="H3:I3"/>
    <mergeCell ref="J3:L3"/>
    <mergeCell ref="B1:G1"/>
    <mergeCell ref="B2:G2"/>
    <mergeCell ref="F3:G3"/>
    <mergeCell ref="C3:E3"/>
    <mergeCell ref="H1:L1"/>
  </mergeCells>
  <printOptions horizontalCentered="1"/>
  <pageMargins left="0.25" right="0.25" top="0.75" bottom="0.75" header="0.3" footer="0.3"/>
  <pageSetup horizontalDpi="600" verticalDpi="600" orientation="landscape" pageOrder="overThenDown" r:id="rId1"/>
  <headerFooter alignWithMargins="0">
    <oddHeader>&amp;C&amp;"Helv,Bold"WASHINGTON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selection activeCell="J18" sqref="J18"/>
    </sheetView>
  </sheetViews>
  <sheetFormatPr defaultColWidth="9.140625" defaultRowHeight="12.75"/>
  <cols>
    <col min="1" max="1" width="13.28125" style="21" bestFit="1" customWidth="1"/>
    <col min="2" max="3" width="11.8515625" style="14" customWidth="1"/>
    <col min="4" max="4" width="11.57421875" style="14" customWidth="1"/>
    <col min="5" max="5" width="9.7109375" style="14" bestFit="1" customWidth="1"/>
    <col min="6" max="6" width="10.7109375" style="14" bestFit="1" customWidth="1"/>
    <col min="7" max="7" width="14.421875" style="14" customWidth="1"/>
    <col min="8" max="8" width="9.7109375" style="14" customWidth="1"/>
    <col min="9" max="9" width="13.28125" style="14" bestFit="1" customWidth="1"/>
    <col min="10" max="10" width="10.00390625" style="14" bestFit="1" customWidth="1"/>
    <col min="11" max="11" width="11.57421875" style="14" bestFit="1" customWidth="1"/>
    <col min="12" max="12" width="10.421875" style="14" customWidth="1"/>
    <col min="13" max="13" width="9.28125" style="14" bestFit="1" customWidth="1"/>
    <col min="14" max="14" width="8.421875" style="14" customWidth="1"/>
    <col min="15" max="15" width="9.7109375" style="14" bestFit="1" customWidth="1"/>
    <col min="16" max="16" width="10.7109375" style="14" bestFit="1" customWidth="1"/>
    <col min="17" max="17" width="10.421875" style="14" bestFit="1" customWidth="1"/>
    <col min="18" max="18" width="9.7109375" style="14" bestFit="1" customWidth="1"/>
    <col min="19" max="19" width="13.28125" style="14" bestFit="1" customWidth="1"/>
    <col min="20" max="20" width="10.00390625" style="14" bestFit="1" customWidth="1"/>
    <col min="21" max="16384" width="9.140625" style="14" customWidth="1"/>
  </cols>
  <sheetData>
    <row r="1" spans="1:10" ht="12.75">
      <c r="A1" s="29"/>
      <c r="B1" s="69"/>
      <c r="C1" s="110"/>
      <c r="D1" s="54"/>
      <c r="E1" s="161" t="s">
        <v>49</v>
      </c>
      <c r="F1" s="162"/>
      <c r="G1" s="162"/>
      <c r="H1" s="162"/>
      <c r="I1" s="162"/>
      <c r="J1" s="163"/>
    </row>
    <row r="2" spans="1:10" ht="12.75">
      <c r="A2" s="30"/>
      <c r="B2" s="137" t="s">
        <v>31</v>
      </c>
      <c r="C2" s="139"/>
      <c r="D2" s="59" t="s">
        <v>31</v>
      </c>
      <c r="E2" s="164" t="s">
        <v>50</v>
      </c>
      <c r="F2" s="165"/>
      <c r="G2" s="165"/>
      <c r="H2" s="165"/>
      <c r="I2" s="165"/>
      <c r="J2" s="166"/>
    </row>
    <row r="3" spans="1:10" ht="12.75">
      <c r="A3" s="30"/>
      <c r="B3" s="140" t="s">
        <v>35</v>
      </c>
      <c r="C3" s="142"/>
      <c r="D3" s="7" t="s">
        <v>36</v>
      </c>
      <c r="E3" s="9" t="s">
        <v>27</v>
      </c>
      <c r="F3" s="9" t="s">
        <v>27</v>
      </c>
      <c r="G3" s="9" t="s">
        <v>27</v>
      </c>
      <c r="H3" s="9" t="s">
        <v>27</v>
      </c>
      <c r="I3" s="9" t="s">
        <v>27</v>
      </c>
      <c r="J3" s="9" t="s">
        <v>27</v>
      </c>
    </row>
    <row r="4" spans="1:10" ht="12.75">
      <c r="A4" s="43"/>
      <c r="B4" s="3" t="s">
        <v>4</v>
      </c>
      <c r="C4" s="3" t="s">
        <v>4</v>
      </c>
      <c r="D4" s="3" t="s">
        <v>4</v>
      </c>
      <c r="E4" s="10" t="s">
        <v>47</v>
      </c>
      <c r="F4" s="10" t="s">
        <v>112</v>
      </c>
      <c r="G4" s="10" t="s">
        <v>114</v>
      </c>
      <c r="H4" s="10" t="s">
        <v>116</v>
      </c>
      <c r="I4" s="10" t="s">
        <v>58</v>
      </c>
      <c r="J4" s="10" t="s">
        <v>59</v>
      </c>
    </row>
    <row r="5" spans="1:10" s="92" customFormat="1" ht="87.75" customHeight="1" thickBot="1">
      <c r="A5" s="91" t="s">
        <v>16</v>
      </c>
      <c r="B5" s="114" t="s">
        <v>128</v>
      </c>
      <c r="C5" s="115" t="s">
        <v>129</v>
      </c>
      <c r="D5" s="4" t="s">
        <v>130</v>
      </c>
      <c r="E5" s="6" t="s">
        <v>51</v>
      </c>
      <c r="F5" s="6" t="s">
        <v>113</v>
      </c>
      <c r="G5" s="6" t="s">
        <v>115</v>
      </c>
      <c r="H5" s="6" t="s">
        <v>117</v>
      </c>
      <c r="I5" s="6" t="s">
        <v>60</v>
      </c>
      <c r="J5" s="6" t="s">
        <v>61</v>
      </c>
    </row>
    <row r="6" spans="1:10" ht="13.5" thickBot="1">
      <c r="A6" s="16"/>
      <c r="B6" s="17"/>
      <c r="C6" s="17"/>
      <c r="D6" s="17"/>
      <c r="E6" s="49"/>
      <c r="F6" s="46"/>
      <c r="G6" s="46"/>
      <c r="H6" s="49"/>
      <c r="I6" s="49"/>
      <c r="J6" s="50"/>
    </row>
    <row r="7" spans="1:10" ht="12.75">
      <c r="A7" s="1" t="s">
        <v>62</v>
      </c>
      <c r="B7" s="45">
        <v>42</v>
      </c>
      <c r="C7" s="24">
        <v>168</v>
      </c>
      <c r="D7" s="23">
        <v>198</v>
      </c>
      <c r="E7" s="45">
        <v>183</v>
      </c>
      <c r="F7" s="23">
        <v>172</v>
      </c>
      <c r="G7" s="23">
        <v>170</v>
      </c>
      <c r="H7" s="23">
        <v>175</v>
      </c>
      <c r="I7" s="23">
        <v>170</v>
      </c>
      <c r="J7" s="93">
        <v>191</v>
      </c>
    </row>
    <row r="8" spans="1:10" ht="12.75">
      <c r="A8" s="1" t="s">
        <v>63</v>
      </c>
      <c r="B8" s="81">
        <v>42</v>
      </c>
      <c r="C8" s="28">
        <v>98</v>
      </c>
      <c r="D8" s="27">
        <v>129</v>
      </c>
      <c r="E8" s="81">
        <v>126</v>
      </c>
      <c r="F8" s="27">
        <v>121</v>
      </c>
      <c r="G8" s="27">
        <v>115</v>
      </c>
      <c r="H8" s="27">
        <v>116</v>
      </c>
      <c r="I8" s="27">
        <v>118</v>
      </c>
      <c r="J8" s="94">
        <v>125</v>
      </c>
    </row>
    <row r="9" spans="1:10" ht="12.75">
      <c r="A9" s="1" t="s">
        <v>64</v>
      </c>
      <c r="B9" s="81">
        <v>17</v>
      </c>
      <c r="C9" s="28">
        <v>55</v>
      </c>
      <c r="D9" s="27">
        <v>73</v>
      </c>
      <c r="E9" s="81">
        <v>71</v>
      </c>
      <c r="F9" s="27">
        <v>65</v>
      </c>
      <c r="G9" s="27">
        <v>66</v>
      </c>
      <c r="H9" s="27">
        <v>66</v>
      </c>
      <c r="I9" s="27">
        <v>64</v>
      </c>
      <c r="J9" s="94">
        <v>72</v>
      </c>
    </row>
    <row r="10" spans="1:10" ht="12.75">
      <c r="A10" s="1" t="s">
        <v>65</v>
      </c>
      <c r="B10" s="81">
        <v>51</v>
      </c>
      <c r="C10" s="28">
        <v>148</v>
      </c>
      <c r="D10" s="27">
        <v>188</v>
      </c>
      <c r="E10" s="81">
        <v>184</v>
      </c>
      <c r="F10" s="27">
        <v>179</v>
      </c>
      <c r="G10" s="27">
        <v>175</v>
      </c>
      <c r="H10" s="27">
        <v>179</v>
      </c>
      <c r="I10" s="27">
        <v>182</v>
      </c>
      <c r="J10" s="94">
        <v>189</v>
      </c>
    </row>
    <row r="11" spans="1:10" ht="12.75">
      <c r="A11" s="1" t="s">
        <v>66</v>
      </c>
      <c r="B11" s="81">
        <v>23</v>
      </c>
      <c r="C11" s="28">
        <v>90</v>
      </c>
      <c r="D11" s="27">
        <v>105</v>
      </c>
      <c r="E11" s="81">
        <v>118</v>
      </c>
      <c r="F11" s="27">
        <v>113</v>
      </c>
      <c r="G11" s="27">
        <v>107</v>
      </c>
      <c r="H11" s="27">
        <v>113</v>
      </c>
      <c r="I11" s="27">
        <v>110</v>
      </c>
      <c r="J11" s="94">
        <v>117</v>
      </c>
    </row>
    <row r="12" spans="1:10" ht="12.75">
      <c r="A12" s="1" t="s">
        <v>67</v>
      </c>
      <c r="B12" s="81">
        <v>24</v>
      </c>
      <c r="C12" s="28">
        <v>98</v>
      </c>
      <c r="D12" s="27">
        <v>116</v>
      </c>
      <c r="E12" s="81">
        <v>105</v>
      </c>
      <c r="F12" s="27">
        <v>105</v>
      </c>
      <c r="G12" s="27">
        <v>97</v>
      </c>
      <c r="H12" s="27">
        <v>98</v>
      </c>
      <c r="I12" s="27">
        <v>101</v>
      </c>
      <c r="J12" s="94">
        <v>114</v>
      </c>
    </row>
    <row r="13" spans="1:10" ht="12.75">
      <c r="A13" s="1" t="s">
        <v>68</v>
      </c>
      <c r="B13" s="81">
        <v>55</v>
      </c>
      <c r="C13" s="28">
        <v>176</v>
      </c>
      <c r="D13" s="27">
        <v>217</v>
      </c>
      <c r="E13" s="81">
        <v>177</v>
      </c>
      <c r="F13" s="27">
        <v>171</v>
      </c>
      <c r="G13" s="27">
        <v>168</v>
      </c>
      <c r="H13" s="27">
        <v>168</v>
      </c>
      <c r="I13" s="27">
        <v>169</v>
      </c>
      <c r="J13" s="94">
        <v>175</v>
      </c>
    </row>
    <row r="14" spans="1:10" ht="12.75">
      <c r="A14" s="1" t="s">
        <v>69</v>
      </c>
      <c r="B14" s="81">
        <v>56</v>
      </c>
      <c r="C14" s="28">
        <v>185</v>
      </c>
      <c r="D14" s="27">
        <v>232</v>
      </c>
      <c r="E14" s="81">
        <v>202</v>
      </c>
      <c r="F14" s="27">
        <v>198</v>
      </c>
      <c r="G14" s="27">
        <v>193</v>
      </c>
      <c r="H14" s="27">
        <v>194</v>
      </c>
      <c r="I14" s="27">
        <v>195</v>
      </c>
      <c r="J14" s="94">
        <v>218</v>
      </c>
    </row>
    <row r="15" spans="1:10" ht="12.75">
      <c r="A15" s="1" t="s">
        <v>70</v>
      </c>
      <c r="B15" s="81">
        <v>32</v>
      </c>
      <c r="C15" s="28">
        <v>86</v>
      </c>
      <c r="D15" s="27">
        <v>115</v>
      </c>
      <c r="E15" s="81">
        <v>133</v>
      </c>
      <c r="F15" s="27">
        <v>133</v>
      </c>
      <c r="G15" s="27">
        <v>130</v>
      </c>
      <c r="H15" s="27">
        <v>130</v>
      </c>
      <c r="I15" s="27">
        <v>132</v>
      </c>
      <c r="J15" s="94">
        <v>144</v>
      </c>
    </row>
    <row r="16" spans="1:10" ht="12.75">
      <c r="A16" s="1" t="s">
        <v>71</v>
      </c>
      <c r="B16" s="61">
        <v>46</v>
      </c>
      <c r="C16" s="28">
        <v>148</v>
      </c>
      <c r="D16" s="27">
        <v>193</v>
      </c>
      <c r="E16" s="61">
        <v>156</v>
      </c>
      <c r="F16" s="60">
        <v>150</v>
      </c>
      <c r="G16" s="60">
        <v>151</v>
      </c>
      <c r="H16" s="60">
        <v>153</v>
      </c>
      <c r="I16" s="60">
        <v>149</v>
      </c>
      <c r="J16" s="95">
        <v>167</v>
      </c>
    </row>
    <row r="17" spans="1:10" ht="12.75">
      <c r="A17" s="1" t="s">
        <v>72</v>
      </c>
      <c r="B17" s="61">
        <v>38</v>
      </c>
      <c r="C17" s="103">
        <v>127</v>
      </c>
      <c r="D17" s="27">
        <v>156</v>
      </c>
      <c r="E17" s="61">
        <v>133</v>
      </c>
      <c r="F17" s="60">
        <v>129</v>
      </c>
      <c r="G17" s="60">
        <v>127</v>
      </c>
      <c r="H17" s="60">
        <v>131</v>
      </c>
      <c r="I17" s="60">
        <v>127</v>
      </c>
      <c r="J17" s="95">
        <v>138</v>
      </c>
    </row>
    <row r="18" spans="1:10" ht="12.75">
      <c r="A18" s="8" t="s">
        <v>0</v>
      </c>
      <c r="B18" s="22">
        <f aca="true" t="shared" si="0" ref="B18:J18">SUM(B7:B17)</f>
        <v>426</v>
      </c>
      <c r="C18" s="22">
        <f t="shared" si="0"/>
        <v>1379</v>
      </c>
      <c r="D18" s="22">
        <f t="shared" si="0"/>
        <v>1722</v>
      </c>
      <c r="E18" s="22">
        <f t="shared" si="0"/>
        <v>1588</v>
      </c>
      <c r="F18" s="22">
        <f t="shared" si="0"/>
        <v>1536</v>
      </c>
      <c r="G18" s="22">
        <f t="shared" si="0"/>
        <v>1499</v>
      </c>
      <c r="H18" s="22">
        <f>SUM(H7:H17)</f>
        <v>1523</v>
      </c>
      <c r="I18" s="22">
        <f t="shared" si="0"/>
        <v>1517</v>
      </c>
      <c r="J18" s="22">
        <f t="shared" si="0"/>
        <v>1650</v>
      </c>
    </row>
  </sheetData>
  <sheetProtection selectLockedCells="1"/>
  <mergeCells count="4">
    <mergeCell ref="E1:J1"/>
    <mergeCell ref="E2:J2"/>
    <mergeCell ref="B2:C2"/>
    <mergeCell ref="B3:C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pane xSplit="3" ySplit="3" topLeftCell="D4" activePane="bottomRight" state="frozen"/>
      <selection pane="topLeft" activeCell="U33" sqref="U33"/>
      <selection pane="topRight" activeCell="U33" sqref="U33"/>
      <selection pane="bottomLeft" activeCell="U33" sqref="U33"/>
      <selection pane="bottomRight" activeCell="U33" sqref="U33"/>
    </sheetView>
  </sheetViews>
  <sheetFormatPr defaultColWidth="9.140625" defaultRowHeight="12.75"/>
  <cols>
    <col min="1" max="1" width="14.7109375" style="0" bestFit="1" customWidth="1"/>
    <col min="2" max="2" width="12.8515625" style="0" customWidth="1"/>
    <col min="3" max="3" width="18.57421875" style="0" customWidth="1"/>
    <col min="4" max="4" width="14.7109375" style="0" bestFit="1" customWidth="1"/>
  </cols>
  <sheetData>
    <row r="1" spans="1:4" ht="12.75">
      <c r="A1" s="158" t="s">
        <v>37</v>
      </c>
      <c r="B1" s="160"/>
      <c r="C1" s="160"/>
      <c r="D1" s="159"/>
    </row>
    <row r="2" spans="1:4" ht="13.5" thickBot="1">
      <c r="A2" s="76" t="s">
        <v>38</v>
      </c>
      <c r="B2" s="76" t="s">
        <v>39</v>
      </c>
      <c r="C2" s="79" t="s">
        <v>40</v>
      </c>
      <c r="D2" s="59" t="s">
        <v>41</v>
      </c>
    </row>
    <row r="3" spans="1:4" ht="13.5" thickBot="1">
      <c r="A3" s="16"/>
      <c r="B3" s="17"/>
      <c r="C3" s="17"/>
      <c r="D3" s="18"/>
    </row>
    <row r="4" spans="1:4" ht="12.75">
      <c r="A4" s="66" t="s">
        <v>62</v>
      </c>
      <c r="B4" s="48" t="s">
        <v>44</v>
      </c>
      <c r="C4" s="80" t="s">
        <v>131</v>
      </c>
      <c r="D4" s="83">
        <v>203</v>
      </c>
    </row>
    <row r="5" spans="1:4" ht="12.75">
      <c r="A5" s="66"/>
      <c r="B5" s="48" t="s">
        <v>136</v>
      </c>
      <c r="C5" s="123" t="s">
        <v>138</v>
      </c>
      <c r="D5" s="124">
        <v>0</v>
      </c>
    </row>
    <row r="6" spans="1:4" ht="12.75">
      <c r="A6" s="65"/>
      <c r="B6" s="20"/>
      <c r="C6" s="78"/>
      <c r="D6" s="84"/>
    </row>
    <row r="7" spans="1:4" ht="12.75">
      <c r="A7" s="65" t="s">
        <v>63</v>
      </c>
      <c r="B7" s="20" t="s">
        <v>44</v>
      </c>
      <c r="C7" s="78" t="s">
        <v>132</v>
      </c>
      <c r="D7" s="84">
        <v>127</v>
      </c>
    </row>
    <row r="8" spans="1:4" ht="12.75">
      <c r="A8" s="73"/>
      <c r="B8" s="74"/>
      <c r="C8" s="78"/>
      <c r="D8" s="84"/>
    </row>
    <row r="9" spans="1:4" ht="12.75">
      <c r="A9" s="73" t="s">
        <v>65</v>
      </c>
      <c r="B9" s="48" t="s">
        <v>136</v>
      </c>
      <c r="C9" s="78" t="s">
        <v>145</v>
      </c>
      <c r="D9" s="84">
        <v>7</v>
      </c>
    </row>
    <row r="10" spans="1:4" ht="12.75">
      <c r="A10" s="73"/>
      <c r="B10" s="74"/>
      <c r="C10" s="78"/>
      <c r="D10" s="84"/>
    </row>
    <row r="11" spans="1:4" ht="12.75">
      <c r="A11" s="73" t="s">
        <v>66</v>
      </c>
      <c r="B11" s="74" t="s">
        <v>44</v>
      </c>
      <c r="C11" s="78" t="s">
        <v>133</v>
      </c>
      <c r="D11" s="84">
        <v>106</v>
      </c>
    </row>
    <row r="12" spans="1:4" ht="12.75">
      <c r="A12" s="73"/>
      <c r="B12" s="74"/>
      <c r="C12" s="82"/>
      <c r="D12" s="85"/>
    </row>
    <row r="13" spans="1:4" ht="12.75">
      <c r="A13" s="73" t="s">
        <v>67</v>
      </c>
      <c r="B13" s="48" t="s">
        <v>136</v>
      </c>
      <c r="C13" s="82" t="s">
        <v>146</v>
      </c>
      <c r="D13" s="85">
        <v>4</v>
      </c>
    </row>
    <row r="14" spans="1:4" ht="12.75">
      <c r="A14" s="73"/>
      <c r="B14" s="74"/>
      <c r="C14" s="82"/>
      <c r="D14" s="85"/>
    </row>
    <row r="15" spans="1:4" ht="12.75">
      <c r="A15" s="73" t="s">
        <v>68</v>
      </c>
      <c r="B15" s="74" t="s">
        <v>136</v>
      </c>
      <c r="C15" s="82" t="s">
        <v>137</v>
      </c>
      <c r="D15" s="85">
        <v>20</v>
      </c>
    </row>
    <row r="16" spans="1:4" ht="12.75">
      <c r="A16" s="73"/>
      <c r="B16" s="74"/>
      <c r="C16" s="82"/>
      <c r="D16" s="85"/>
    </row>
    <row r="17" spans="1:4" ht="12.75">
      <c r="A17" s="73" t="s">
        <v>69</v>
      </c>
      <c r="B17" s="74" t="s">
        <v>44</v>
      </c>
      <c r="C17" s="82" t="s">
        <v>147</v>
      </c>
      <c r="D17" s="85">
        <v>249</v>
      </c>
    </row>
    <row r="18" spans="1:4" ht="12.75">
      <c r="A18" s="73"/>
      <c r="B18" s="74"/>
      <c r="C18" s="82"/>
      <c r="D18" s="85"/>
    </row>
    <row r="19" spans="1:4" ht="12.75">
      <c r="A19" s="73" t="s">
        <v>70</v>
      </c>
      <c r="B19" s="74" t="s">
        <v>148</v>
      </c>
      <c r="C19" s="82" t="s">
        <v>134</v>
      </c>
      <c r="D19" s="85">
        <v>44</v>
      </c>
    </row>
    <row r="20" spans="1:4" ht="12.75">
      <c r="A20" s="73"/>
      <c r="B20" s="74"/>
      <c r="C20" s="82"/>
      <c r="D20" s="85"/>
    </row>
    <row r="21" spans="1:4" ht="12.75">
      <c r="A21" s="73" t="s">
        <v>71</v>
      </c>
      <c r="B21" s="74" t="s">
        <v>44</v>
      </c>
      <c r="C21" s="82" t="s">
        <v>135</v>
      </c>
      <c r="D21" s="85">
        <v>188</v>
      </c>
    </row>
    <row r="22" spans="1:4" ht="12.75">
      <c r="A22" s="73"/>
      <c r="B22" s="74"/>
      <c r="C22" s="82"/>
      <c r="D22" s="85"/>
    </row>
    <row r="23" spans="1:4" ht="12.75">
      <c r="A23" s="73" t="s">
        <v>72</v>
      </c>
      <c r="B23" s="74" t="s">
        <v>44</v>
      </c>
      <c r="C23" s="82" t="s">
        <v>149</v>
      </c>
      <c r="D23" s="85">
        <v>152</v>
      </c>
    </row>
    <row r="24" spans="1:4" ht="12.75">
      <c r="A24" s="116"/>
      <c r="B24" s="117"/>
      <c r="C24" s="118"/>
      <c r="D24" s="111"/>
    </row>
  </sheetData>
  <sheetProtection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U33" sqref="U33"/>
    </sheetView>
  </sheetViews>
  <sheetFormatPr defaultColWidth="9.140625" defaultRowHeight="12.75"/>
  <cols>
    <col min="1" max="1" width="14.7109375" style="0" bestFit="1" customWidth="1"/>
    <col min="2" max="3" width="12.8515625" style="0" customWidth="1"/>
    <col min="4" max="4" width="10.7109375" style="0" customWidth="1"/>
  </cols>
  <sheetData>
    <row r="1" spans="1:8" ht="12.75">
      <c r="A1" s="75"/>
      <c r="B1" s="148"/>
      <c r="C1" s="147"/>
      <c r="D1" s="155"/>
      <c r="E1" s="156"/>
      <c r="F1" s="156"/>
      <c r="G1" s="156"/>
      <c r="H1" s="157"/>
    </row>
    <row r="2" spans="1:8" ht="12.75">
      <c r="A2" s="63"/>
      <c r="B2" s="137" t="s">
        <v>150</v>
      </c>
      <c r="C2" s="139"/>
      <c r="D2" s="137" t="s">
        <v>14</v>
      </c>
      <c r="E2" s="138"/>
      <c r="F2" s="138"/>
      <c r="G2" s="138"/>
      <c r="H2" s="139"/>
    </row>
    <row r="3" spans="1:8" ht="12.75">
      <c r="A3" s="32"/>
      <c r="B3" s="137" t="s">
        <v>151</v>
      </c>
      <c r="C3" s="139"/>
      <c r="D3" s="137" t="s">
        <v>15</v>
      </c>
      <c r="E3" s="138"/>
      <c r="F3" s="138"/>
      <c r="G3" s="138"/>
      <c r="H3" s="139"/>
    </row>
    <row r="4" spans="1:8" ht="12.75">
      <c r="A4" s="33"/>
      <c r="B4" s="140" t="s">
        <v>152</v>
      </c>
      <c r="C4" s="142"/>
      <c r="D4" s="167"/>
      <c r="E4" s="168"/>
      <c r="F4" s="168"/>
      <c r="G4" s="168"/>
      <c r="H4" s="169"/>
    </row>
    <row r="5" spans="1:8" ht="87.75" customHeight="1" thickBot="1">
      <c r="A5" s="34" t="s">
        <v>16</v>
      </c>
      <c r="B5" s="125" t="s">
        <v>143</v>
      </c>
      <c r="C5" s="125" t="s">
        <v>144</v>
      </c>
      <c r="D5" s="6" t="s">
        <v>22</v>
      </c>
      <c r="E5" s="6" t="s">
        <v>23</v>
      </c>
      <c r="F5" s="6" t="s">
        <v>29</v>
      </c>
      <c r="G5" s="6" t="s">
        <v>30</v>
      </c>
      <c r="H5" s="4" t="s">
        <v>24</v>
      </c>
    </row>
    <row r="6" spans="1:8" ht="13.5" thickBot="1">
      <c r="A6" s="16"/>
      <c r="B6" s="17"/>
      <c r="C6" s="17"/>
      <c r="D6" s="17"/>
      <c r="E6" s="17"/>
      <c r="F6" s="17"/>
      <c r="G6" s="17"/>
      <c r="H6" s="18"/>
    </row>
    <row r="7" spans="1:8" ht="12.75">
      <c r="A7" s="130" t="s">
        <v>62</v>
      </c>
      <c r="B7" s="57"/>
      <c r="C7" s="57"/>
      <c r="D7" s="24"/>
      <c r="E7" s="24"/>
      <c r="F7" s="126">
        <f>IF(E7&lt;&gt;0,E7+D7,"")</f>
      </c>
      <c r="G7" s="24"/>
      <c r="H7" s="25">
        <f>IF(G7&lt;&gt;0,G7/F7,"")</f>
      </c>
    </row>
    <row r="8" spans="1:8" ht="12.75">
      <c r="A8" s="131" t="s">
        <v>63</v>
      </c>
      <c r="B8" s="58" t="s">
        <v>153</v>
      </c>
      <c r="C8" s="58" t="s">
        <v>153</v>
      </c>
      <c r="D8" s="28"/>
      <c r="E8" s="28"/>
      <c r="F8" s="129">
        <f>IF(E8&lt;&gt;0,E8+D8,"")</f>
      </c>
      <c r="G8" s="28"/>
      <c r="H8" s="25">
        <f>IF(G8&lt;&gt;0,G8/F8,"")</f>
      </c>
    </row>
    <row r="9" spans="1:8" ht="12.75">
      <c r="A9" s="131" t="s">
        <v>64</v>
      </c>
      <c r="B9" s="58" t="s">
        <v>153</v>
      </c>
      <c r="C9" s="58" t="s">
        <v>153</v>
      </c>
      <c r="D9" s="28"/>
      <c r="E9" s="28"/>
      <c r="F9" s="129"/>
      <c r="G9" s="28"/>
      <c r="H9" s="25">
        <f aca="true" t="shared" si="0" ref="H9:H17">IF(G9&lt;&gt;0,G9/F9,"")</f>
      </c>
    </row>
    <row r="10" spans="1:8" ht="12.75">
      <c r="A10" s="131" t="s">
        <v>65</v>
      </c>
      <c r="B10" s="58" t="s">
        <v>153</v>
      </c>
      <c r="C10" s="58" t="s">
        <v>153</v>
      </c>
      <c r="D10" s="28"/>
      <c r="E10" s="28"/>
      <c r="F10" s="129"/>
      <c r="G10" s="28"/>
      <c r="H10" s="25">
        <f t="shared" si="0"/>
      </c>
    </row>
    <row r="11" spans="1:8" ht="12.75">
      <c r="A11" s="131" t="s">
        <v>66</v>
      </c>
      <c r="B11" s="58" t="s">
        <v>153</v>
      </c>
      <c r="C11" s="58" t="s">
        <v>153</v>
      </c>
      <c r="D11" s="28"/>
      <c r="E11" s="28"/>
      <c r="F11" s="129"/>
      <c r="G11" s="28"/>
      <c r="H11" s="25">
        <f t="shared" si="0"/>
      </c>
    </row>
    <row r="12" spans="1:8" ht="12.75">
      <c r="A12" s="131" t="s">
        <v>67</v>
      </c>
      <c r="B12" s="58" t="s">
        <v>153</v>
      </c>
      <c r="C12" s="58" t="s">
        <v>153</v>
      </c>
      <c r="D12" s="28"/>
      <c r="E12" s="28"/>
      <c r="F12" s="129"/>
      <c r="G12" s="28"/>
      <c r="H12" s="25">
        <f t="shared" si="0"/>
      </c>
    </row>
    <row r="13" spans="1:8" ht="12.75">
      <c r="A13" s="131" t="s">
        <v>68</v>
      </c>
      <c r="B13" s="58">
        <v>5</v>
      </c>
      <c r="C13" s="58">
        <v>5</v>
      </c>
      <c r="D13" s="28">
        <v>504</v>
      </c>
      <c r="E13" s="28">
        <v>9</v>
      </c>
      <c r="F13" s="129">
        <f>SUM(D13+E13)</f>
        <v>513</v>
      </c>
      <c r="G13" s="28">
        <v>10</v>
      </c>
      <c r="H13" s="25">
        <f t="shared" si="0"/>
        <v>0.01949317738791423</v>
      </c>
    </row>
    <row r="14" spans="1:8" ht="12.75">
      <c r="A14" s="131" t="s">
        <v>69</v>
      </c>
      <c r="B14" s="127">
        <v>206</v>
      </c>
      <c r="C14" s="128">
        <v>102</v>
      </c>
      <c r="D14" s="28">
        <v>554</v>
      </c>
      <c r="E14" s="28">
        <v>18</v>
      </c>
      <c r="F14" s="129">
        <f>IF(E14&lt;&gt;0,E14+D14,"")</f>
        <v>572</v>
      </c>
      <c r="G14" s="28">
        <v>308</v>
      </c>
      <c r="H14" s="25">
        <f t="shared" si="0"/>
        <v>0.5384615384615384</v>
      </c>
    </row>
    <row r="15" spans="1:8" ht="12.75">
      <c r="A15" s="131" t="s">
        <v>70</v>
      </c>
      <c r="B15" s="127" t="s">
        <v>153</v>
      </c>
      <c r="C15" s="128" t="s">
        <v>153</v>
      </c>
      <c r="D15" s="28"/>
      <c r="E15" s="28"/>
      <c r="F15" s="129"/>
      <c r="G15" s="28"/>
      <c r="H15" s="25">
        <f t="shared" si="0"/>
      </c>
    </row>
    <row r="16" spans="1:8" ht="12.75">
      <c r="A16" s="1" t="s">
        <v>71</v>
      </c>
      <c r="B16" s="60" t="s">
        <v>153</v>
      </c>
      <c r="C16" s="128" t="s">
        <v>153</v>
      </c>
      <c r="D16" s="28"/>
      <c r="E16" s="28"/>
      <c r="F16" s="129"/>
      <c r="G16" s="28"/>
      <c r="H16" s="25">
        <f t="shared" si="0"/>
      </c>
    </row>
    <row r="17" spans="1:8" ht="12.75">
      <c r="A17" s="1" t="s">
        <v>72</v>
      </c>
      <c r="B17" s="60" t="s">
        <v>153</v>
      </c>
      <c r="C17" s="128" t="s">
        <v>153</v>
      </c>
      <c r="D17" s="28"/>
      <c r="E17" s="28"/>
      <c r="F17" s="129"/>
      <c r="G17" s="28"/>
      <c r="H17" s="25">
        <f t="shared" si="0"/>
      </c>
    </row>
    <row r="18" spans="1:8" ht="12.75">
      <c r="A18" s="8" t="s">
        <v>0</v>
      </c>
      <c r="B18" s="22">
        <f>SUM(B7:B17)</f>
        <v>211</v>
      </c>
      <c r="C18" s="22">
        <f>SUM(C7:C17)</f>
        <v>107</v>
      </c>
      <c r="D18" s="22">
        <f>SUM(D7:D17)</f>
        <v>1058</v>
      </c>
      <c r="E18" s="22">
        <f>SUM(E7:E17)</f>
        <v>27</v>
      </c>
      <c r="F18" s="22">
        <f>SUM(F7:F17)</f>
        <v>1085</v>
      </c>
      <c r="G18" s="22">
        <v>318</v>
      </c>
      <c r="H18" s="98">
        <f>IF(G18&lt;&gt;0,G18/F18,"")</f>
        <v>0.29308755760368665</v>
      </c>
    </row>
    <row r="20" spans="4:6" ht="12.75">
      <c r="D20" s="14" t="s">
        <v>48</v>
      </c>
      <c r="F20" s="135">
        <f>SUM(B18+C18)</f>
        <v>318</v>
      </c>
    </row>
  </sheetData>
  <sheetProtection/>
  <mergeCells count="8">
    <mergeCell ref="B4:C4"/>
    <mergeCell ref="D4:H4"/>
    <mergeCell ref="B1:C1"/>
    <mergeCell ref="D1:H1"/>
    <mergeCell ref="B2:C2"/>
    <mergeCell ref="D2:H2"/>
    <mergeCell ref="B3:C3"/>
    <mergeCell ref="D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2018-05-21T17:54:19Z</cp:lastPrinted>
  <dcterms:created xsi:type="dcterms:W3CDTF">1998-04-10T16:02:13Z</dcterms:created>
  <dcterms:modified xsi:type="dcterms:W3CDTF">2018-05-25T18:28:14Z</dcterms:modified>
  <cp:category/>
  <cp:version/>
  <cp:contentType/>
  <cp:contentStatus/>
</cp:coreProperties>
</file>