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ec St - St Treas" sheetId="3" r:id="rId3"/>
    <sheet name=" Voting Stats - Leg" sheetId="4" r:id="rId4"/>
    <sheet name="County" sheetId="5" r:id="rId5"/>
    <sheet name="Special Questions" sheetId="6" r:id="rId6"/>
  </sheets>
  <definedNames>
    <definedName name="_xlnm.Print_Titles" localSheetId="3">' Voting Stats - Leg'!$A:$A</definedName>
    <definedName name="_xlnm.Print_Titles" localSheetId="4">'County'!$1:$6</definedName>
    <definedName name="_xlnm.Print_Titles" localSheetId="1">'Gov - St Cont'!$A:$A</definedName>
    <definedName name="_xlnm.Print_Titles" localSheetId="2">'Sec St - St Treas'!$A:$A</definedName>
    <definedName name="_xlnm.Print_Titles" localSheetId="5">'Special Questions'!$A:$A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<sst xmlns="http://schemas.openxmlformats.org/spreadsheetml/2006/main" count="151" uniqueCount="94">
  <si>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</si>
  <si>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</si>
  <si>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</si>
  <si>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</si>
  <si>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</si>
  <si>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</si>
  <si>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</si>
  <si>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</si>
  <si>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</si>
  <si>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</si>
  <si>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</si>
  <si>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</si>
  <si>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</si>
  <si>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</si>
  <si>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</si>
  <si>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</si>
  <si>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</si>
  <si>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</si>
  <si>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</si>
  <si>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</si>
  <si>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</si>
  <si>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</si>
  <si>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</si>
  <si>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</si>
  <si>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</si>
  <si>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</si>
  <si>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</si>
  <si>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</si>
  <si>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</si>
  <si>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</si>
  <si>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</si>
  <si>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</si>
  <si>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</si>
  <si>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</si>
  <si>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</si>
  <si>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</si>
  <si>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</si>
  <si>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</si>
  <si>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</si>
  <si>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LEGISLATIVE DIST 9</t>
  </si>
  <si>
    <t>Lawerence E. Denney</t>
  </si>
  <si>
    <t>Judy Boyle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</si>
  <si>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</si>
  <si>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</si>
  <si>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</si>
  <si>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</si>
  <si>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</si>
  <si>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</si>
  <si>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</si>
  <si>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</si>
  <si>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</si>
  <si>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</si>
  <si>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</si>
  <si>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</si>
  <si>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</si>
  <si>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Abby Lee</t>
  </si>
  <si>
    <t>Steve Worthley</t>
  </si>
  <si>
    <t>Ryan Kerby</t>
  </si>
  <si>
    <t>DIST 1</t>
  </si>
  <si>
    <t>In Favor Of</t>
  </si>
  <si>
    <t>Against</t>
  </si>
  <si>
    <t>Holli Woodings</t>
  </si>
  <si>
    <t>Carol R. Bruce</t>
  </si>
  <si>
    <t>Donna D. Peterson</t>
  </si>
  <si>
    <t>Sharon Worley</t>
  </si>
  <si>
    <t>Keith Schuller</t>
  </si>
  <si>
    <t>Betty J. Dressen</t>
  </si>
  <si>
    <t>John T. Bujak</t>
  </si>
  <si>
    <t>Jill Humble</t>
  </si>
  <si>
    <t>Steve Pankey</t>
  </si>
  <si>
    <t>Kurt M. Wertzbaugher</t>
  </si>
  <si>
    <t>Larry Allen White</t>
  </si>
  <si>
    <t xml:space="preserve">David Hartigan </t>
  </si>
  <si>
    <t>CON</t>
  </si>
  <si>
    <t>LIB</t>
  </si>
  <si>
    <t>IND</t>
  </si>
  <si>
    <t>Marcus Bradley Ellis</t>
  </si>
  <si>
    <t>Paul Venable</t>
  </si>
  <si>
    <t>Marc S.Shigeta</t>
  </si>
  <si>
    <t>YES</t>
  </si>
  <si>
    <t>NO</t>
  </si>
  <si>
    <t xml:space="preserve">NEW PLYMOUTH </t>
  </si>
  <si>
    <t>SPECIAL TAX LEVY</t>
  </si>
  <si>
    <t>H.R.J. 2</t>
  </si>
  <si>
    <t>Pro-Life</t>
  </si>
  <si>
    <t>W/I</t>
  </si>
  <si>
    <t xml:space="preserve">CONSTITUTIONAL </t>
  </si>
  <si>
    <t xml:space="preserve"> AMENDMENT</t>
  </si>
  <si>
    <t>Total # absentee ballots cast</t>
  </si>
  <si>
    <t>Walt Bayes</t>
  </si>
  <si>
    <t>Reed McCandless</t>
  </si>
  <si>
    <t>DISTRICT</t>
  </si>
  <si>
    <t>FIRE PROTECTION</t>
  </si>
  <si>
    <t>Absentee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</si>
</sst>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34" borderId="49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G17" sqref="G17:L17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6" width="8.7109375" style="36" customWidth="1"/>
    <col min="7" max="16384" width="9.140625" style="9" customWidth="1"/>
  </cols>
  <sheetData>
    <row r="1" spans="1:12" ht="13.5">
      <c r="A1" s="23"/>
      <c r="B1" s="43"/>
      <c r="C1" s="45"/>
      <c r="D1" s="101" t="s">
        <v>42</v>
      </c>
      <c r="E1" s="101"/>
      <c r="F1" s="101"/>
      <c r="G1" s="104"/>
      <c r="H1" s="105"/>
      <c r="I1" s="105"/>
      <c r="J1" s="105"/>
      <c r="K1" s="105"/>
      <c r="L1" s="106"/>
    </row>
    <row r="2" spans="1:12" s="25" customFormat="1" ht="13.5">
      <c r="A2" s="24"/>
      <c r="B2" s="99" t="s">
        <v>42</v>
      </c>
      <c r="C2" s="100"/>
      <c r="D2" s="99" t="s">
        <v>44</v>
      </c>
      <c r="E2" s="102"/>
      <c r="F2" s="100"/>
      <c r="G2" s="107"/>
      <c r="H2" s="108"/>
      <c r="I2" s="108"/>
      <c r="J2" s="108"/>
      <c r="K2" s="108"/>
      <c r="L2" s="109"/>
    </row>
    <row r="3" spans="1:12" s="25" customFormat="1" ht="13.5">
      <c r="A3" s="26"/>
      <c r="B3" s="97" t="s">
        <v>43</v>
      </c>
      <c r="C3" s="98"/>
      <c r="D3" s="97" t="s">
        <v>37</v>
      </c>
      <c r="E3" s="103"/>
      <c r="F3" s="98"/>
      <c r="G3" s="97" t="s">
        <v>2</v>
      </c>
      <c r="H3" s="103"/>
      <c r="I3" s="103"/>
      <c r="J3" s="103"/>
      <c r="K3" s="103"/>
      <c r="L3" s="98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85</v>
      </c>
      <c r="G4" s="2" t="s">
        <v>3</v>
      </c>
      <c r="H4" s="2" t="s">
        <v>74</v>
      </c>
      <c r="I4" s="2" t="s">
        <v>75</v>
      </c>
      <c r="J4" s="2" t="s">
        <v>4</v>
      </c>
      <c r="K4" s="2" t="s">
        <v>73</v>
      </c>
      <c r="L4" s="2" t="s">
        <v>75</v>
      </c>
    </row>
    <row r="5" spans="1:12" s="10" customFormat="1" ht="87.75" customHeight="1" thickBot="1">
      <c r="A5" s="28" t="s">
        <v>16</v>
      </c>
      <c r="B5" s="6" t="s">
        <v>45</v>
      </c>
      <c r="C5" s="6" t="s">
        <v>46</v>
      </c>
      <c r="D5" s="6" t="s">
        <v>38</v>
      </c>
      <c r="E5" s="6" t="s">
        <v>47</v>
      </c>
      <c r="F5" s="6" t="s">
        <v>90</v>
      </c>
      <c r="G5" s="6" t="s">
        <v>48</v>
      </c>
      <c r="H5" s="6" t="s">
        <v>67</v>
      </c>
      <c r="I5" s="6" t="s">
        <v>68</v>
      </c>
      <c r="J5" s="6" t="s">
        <v>32</v>
      </c>
      <c r="K5" s="6" t="s">
        <v>69</v>
      </c>
      <c r="L5" s="6" t="s">
        <v>84</v>
      </c>
    </row>
    <row r="6" spans="1:12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64">
        <v>109</v>
      </c>
      <c r="C7" s="68">
        <v>303</v>
      </c>
      <c r="D7" s="29">
        <v>270</v>
      </c>
      <c r="E7" s="56">
        <v>135</v>
      </c>
      <c r="F7" s="18">
        <v>0</v>
      </c>
      <c r="G7" s="29">
        <v>113</v>
      </c>
      <c r="H7" s="30">
        <v>9</v>
      </c>
      <c r="I7" s="30">
        <v>12</v>
      </c>
      <c r="J7" s="30">
        <v>268</v>
      </c>
      <c r="K7" s="30">
        <v>10</v>
      </c>
      <c r="L7" s="18">
        <v>1</v>
      </c>
    </row>
    <row r="8" spans="1:12" s="14" customFormat="1" ht="13.5">
      <c r="A8" s="1">
        <v>2</v>
      </c>
      <c r="B8" s="65">
        <v>281</v>
      </c>
      <c r="C8" s="69">
        <v>849</v>
      </c>
      <c r="D8" s="31">
        <v>792</v>
      </c>
      <c r="E8" s="79">
        <v>334</v>
      </c>
      <c r="F8" s="22">
        <v>0</v>
      </c>
      <c r="G8" s="31">
        <v>306</v>
      </c>
      <c r="H8" s="32">
        <v>41</v>
      </c>
      <c r="I8" s="32">
        <v>28</v>
      </c>
      <c r="J8" s="32">
        <v>738</v>
      </c>
      <c r="K8" s="32">
        <v>10</v>
      </c>
      <c r="L8" s="22">
        <v>5</v>
      </c>
    </row>
    <row r="9" spans="1:12" s="14" customFormat="1" ht="13.5">
      <c r="A9" s="1">
        <v>3</v>
      </c>
      <c r="B9" s="65">
        <v>123</v>
      </c>
      <c r="C9" s="69">
        <v>271</v>
      </c>
      <c r="D9" s="31">
        <v>252</v>
      </c>
      <c r="E9" s="79">
        <v>139</v>
      </c>
      <c r="F9" s="22">
        <v>0</v>
      </c>
      <c r="G9" s="31">
        <v>102</v>
      </c>
      <c r="H9" s="32">
        <v>15</v>
      </c>
      <c r="I9" s="32">
        <v>9</v>
      </c>
      <c r="J9" s="32">
        <v>257</v>
      </c>
      <c r="K9" s="32">
        <v>4</v>
      </c>
      <c r="L9" s="22">
        <v>7</v>
      </c>
    </row>
    <row r="10" spans="1:12" s="14" customFormat="1" ht="13.5">
      <c r="A10" s="1">
        <v>4</v>
      </c>
      <c r="B10" s="65">
        <v>75</v>
      </c>
      <c r="C10" s="69">
        <v>234</v>
      </c>
      <c r="D10" s="31">
        <v>204</v>
      </c>
      <c r="E10" s="79">
        <v>99</v>
      </c>
      <c r="F10" s="22">
        <v>0</v>
      </c>
      <c r="G10" s="31">
        <v>62</v>
      </c>
      <c r="H10" s="32">
        <v>8</v>
      </c>
      <c r="I10" s="32">
        <v>9</v>
      </c>
      <c r="J10" s="32">
        <v>222</v>
      </c>
      <c r="K10" s="32">
        <v>5</v>
      </c>
      <c r="L10" s="22">
        <v>3</v>
      </c>
    </row>
    <row r="11" spans="1:12" s="14" customFormat="1" ht="13.5">
      <c r="A11" s="1">
        <v>5</v>
      </c>
      <c r="B11" s="65">
        <v>191</v>
      </c>
      <c r="C11" s="69">
        <v>623</v>
      </c>
      <c r="D11" s="31">
        <v>587</v>
      </c>
      <c r="E11" s="79">
        <v>224</v>
      </c>
      <c r="F11" s="22">
        <v>0</v>
      </c>
      <c r="G11" s="31">
        <v>199</v>
      </c>
      <c r="H11" s="32">
        <v>34</v>
      </c>
      <c r="I11" s="32">
        <v>18</v>
      </c>
      <c r="J11" s="32">
        <v>557</v>
      </c>
      <c r="K11" s="32">
        <v>3</v>
      </c>
      <c r="L11" s="22">
        <v>8</v>
      </c>
    </row>
    <row r="12" spans="1:12" s="14" customFormat="1" ht="13.5">
      <c r="A12" s="1">
        <v>6</v>
      </c>
      <c r="B12" s="65">
        <v>160</v>
      </c>
      <c r="C12" s="69">
        <v>543</v>
      </c>
      <c r="D12" s="31">
        <v>504</v>
      </c>
      <c r="E12" s="79">
        <v>197</v>
      </c>
      <c r="F12" s="22">
        <v>0</v>
      </c>
      <c r="G12" s="31">
        <v>172</v>
      </c>
      <c r="H12" s="32">
        <v>25</v>
      </c>
      <c r="I12" s="32">
        <v>8</v>
      </c>
      <c r="J12" s="32">
        <v>488</v>
      </c>
      <c r="K12" s="32">
        <v>7</v>
      </c>
      <c r="L12" s="22">
        <v>9</v>
      </c>
    </row>
    <row r="13" spans="1:12" s="14" customFormat="1" ht="13.5">
      <c r="A13" s="1">
        <v>7</v>
      </c>
      <c r="B13" s="65">
        <v>26</v>
      </c>
      <c r="C13" s="69">
        <v>168</v>
      </c>
      <c r="D13" s="31">
        <v>160</v>
      </c>
      <c r="E13" s="79">
        <v>32</v>
      </c>
      <c r="F13" s="22">
        <v>0</v>
      </c>
      <c r="G13" s="31">
        <v>28</v>
      </c>
      <c r="H13" s="32">
        <v>2</v>
      </c>
      <c r="I13" s="32">
        <v>2</v>
      </c>
      <c r="J13" s="32">
        <v>157</v>
      </c>
      <c r="K13" s="32">
        <v>4</v>
      </c>
      <c r="L13" s="22">
        <v>2</v>
      </c>
    </row>
    <row r="14" spans="1:12" s="14" customFormat="1" ht="13.5">
      <c r="A14" s="1">
        <v>8</v>
      </c>
      <c r="B14" s="65">
        <v>215</v>
      </c>
      <c r="C14" s="69">
        <v>712</v>
      </c>
      <c r="D14" s="31">
        <v>644</v>
      </c>
      <c r="E14" s="79">
        <v>275</v>
      </c>
      <c r="F14" s="22">
        <v>0</v>
      </c>
      <c r="G14" s="31">
        <v>223</v>
      </c>
      <c r="H14" s="32">
        <v>43</v>
      </c>
      <c r="I14" s="32">
        <v>21</v>
      </c>
      <c r="J14" s="32">
        <v>626</v>
      </c>
      <c r="K14" s="32">
        <v>11</v>
      </c>
      <c r="L14" s="22">
        <v>7</v>
      </c>
    </row>
    <row r="15" spans="1:12" s="14" customFormat="1" ht="13.5">
      <c r="A15" s="1">
        <v>9</v>
      </c>
      <c r="B15" s="65">
        <v>128</v>
      </c>
      <c r="C15" s="69">
        <v>566</v>
      </c>
      <c r="D15" s="31">
        <v>537</v>
      </c>
      <c r="E15" s="79">
        <v>159</v>
      </c>
      <c r="F15" s="22">
        <v>0</v>
      </c>
      <c r="G15" s="31">
        <v>149</v>
      </c>
      <c r="H15" s="32">
        <v>39</v>
      </c>
      <c r="I15" s="32">
        <v>16</v>
      </c>
      <c r="J15" s="32">
        <v>472</v>
      </c>
      <c r="K15" s="32">
        <v>10</v>
      </c>
      <c r="L15" s="22">
        <v>9</v>
      </c>
    </row>
    <row r="16" spans="1:12" s="33" customFormat="1" ht="13.5">
      <c r="A16" s="1">
        <v>10</v>
      </c>
      <c r="B16" s="66">
        <v>13</v>
      </c>
      <c r="C16" s="70">
        <v>97</v>
      </c>
      <c r="D16" s="71">
        <v>90</v>
      </c>
      <c r="E16" s="80">
        <v>19</v>
      </c>
      <c r="F16" s="72">
        <v>0</v>
      </c>
      <c r="G16" s="71">
        <v>24</v>
      </c>
      <c r="H16" s="73">
        <v>6</v>
      </c>
      <c r="I16" s="73">
        <v>1</v>
      </c>
      <c r="J16" s="73">
        <v>77</v>
      </c>
      <c r="K16" s="73">
        <v>3</v>
      </c>
      <c r="L16" s="72">
        <v>0</v>
      </c>
    </row>
    <row r="17" spans="1:12" ht="13.5">
      <c r="A17" s="8" t="s">
        <v>0</v>
      </c>
      <c r="B17" s="16">
        <f>SUM(B7:B16)</f>
        <v>1321</v>
      </c>
      <c r="C17" s="16">
        <f>SUM(C7:C16)</f>
        <v>4366</v>
      </c>
      <c r="D17" s="16">
        <f>SUM(D7:D16)</f>
        <v>4040</v>
      </c>
      <c r="E17" s="16">
        <f>SUM(E7:E16)</f>
        <v>1613</v>
      </c>
      <c r="F17" s="16">
        <f>SUM(F7:F16)</f>
        <v>0</v>
      </c>
      <c r="G17" s="16">
        <f aca="true" t="shared" si="0" ref="G17:L17">SUM(G7:G16)</f>
        <v>1378</v>
      </c>
      <c r="H17" s="16">
        <f t="shared" si="0"/>
        <v>222</v>
      </c>
      <c r="I17" s="16">
        <f t="shared" si="0"/>
        <v>124</v>
      </c>
      <c r="J17" s="16">
        <f t="shared" si="0"/>
        <v>3862</v>
      </c>
      <c r="K17" s="16">
        <f t="shared" si="0"/>
        <v>67</v>
      </c>
      <c r="L17" s="16">
        <f t="shared" si="0"/>
        <v>51</v>
      </c>
    </row>
    <row r="18" spans="1:6" ht="13.5">
      <c r="A18" s="35"/>
      <c r="B18" s="49"/>
      <c r="C18" s="49"/>
      <c r="D18" s="49"/>
      <c r="E18" s="49"/>
      <c r="F18" s="49"/>
    </row>
  </sheetData>
  <sheetProtection selectLockedCells="1"/>
  <mergeCells count="8">
    <mergeCell ref="B3:C3"/>
    <mergeCell ref="B2:C2"/>
    <mergeCell ref="D1:F1"/>
    <mergeCell ref="D2:F2"/>
    <mergeCell ref="D3:F3"/>
    <mergeCell ref="G1:L1"/>
    <mergeCell ref="G3:L3"/>
    <mergeCell ref="G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B16" sqref="B16:F16"/>
    </sheetView>
  </sheetViews>
  <sheetFormatPr defaultColWidth="9.140625" defaultRowHeight="12.75"/>
  <cols>
    <col min="1" max="1" width="9.28125" style="15" bestFit="1" customWidth="1"/>
    <col min="2" max="2" width="8.7109375" style="15" customWidth="1"/>
    <col min="3" max="9" width="8.7109375" style="36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104"/>
      <c r="C1" s="105"/>
      <c r="D1" s="105"/>
      <c r="E1" s="105"/>
      <c r="F1" s="106"/>
      <c r="G1" s="110" t="s">
        <v>1</v>
      </c>
      <c r="H1" s="111"/>
      <c r="I1" s="112"/>
      <c r="J1" s="110" t="s">
        <v>5</v>
      </c>
      <c r="K1" s="111"/>
      <c r="L1" s="78" t="s">
        <v>6</v>
      </c>
    </row>
    <row r="2" spans="1:12" ht="13.5">
      <c r="A2" s="26"/>
      <c r="B2" s="97" t="s">
        <v>2</v>
      </c>
      <c r="C2" s="103"/>
      <c r="D2" s="103"/>
      <c r="E2" s="103"/>
      <c r="F2" s="103"/>
      <c r="G2" s="97" t="s">
        <v>2</v>
      </c>
      <c r="H2" s="103"/>
      <c r="I2" s="98"/>
      <c r="J2" s="97" t="s">
        <v>9</v>
      </c>
      <c r="K2" s="103"/>
      <c r="L2" s="7" t="s">
        <v>10</v>
      </c>
    </row>
    <row r="3" spans="1:12" ht="13.5">
      <c r="A3" s="27"/>
      <c r="B3" s="2" t="s">
        <v>85</v>
      </c>
      <c r="C3" s="2" t="s">
        <v>85</v>
      </c>
      <c r="D3" s="2" t="s">
        <v>85</v>
      </c>
      <c r="E3" s="2" t="s">
        <v>85</v>
      </c>
      <c r="F3" s="2" t="s">
        <v>85</v>
      </c>
      <c r="G3" s="2" t="s">
        <v>73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8" t="s">
        <v>16</v>
      </c>
      <c r="B4" s="6" t="s">
        <v>89</v>
      </c>
      <c r="C4" s="6" t="s">
        <v>76</v>
      </c>
      <c r="D4" s="6" t="s">
        <v>77</v>
      </c>
      <c r="E4" s="6" t="s">
        <v>70</v>
      </c>
      <c r="F4" s="6" t="s">
        <v>71</v>
      </c>
      <c r="G4" s="6" t="s">
        <v>72</v>
      </c>
      <c r="H4" s="6" t="s">
        <v>33</v>
      </c>
      <c r="I4" s="6" t="s">
        <v>49</v>
      </c>
      <c r="J4" s="4" t="s">
        <v>40</v>
      </c>
      <c r="K4" s="4" t="s">
        <v>61</v>
      </c>
      <c r="L4" s="4" t="s">
        <v>50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>
        <v>1</v>
      </c>
      <c r="B6" s="29">
        <v>0</v>
      </c>
      <c r="C6" s="30">
        <v>0</v>
      </c>
      <c r="D6" s="30">
        <v>0</v>
      </c>
      <c r="E6" s="30">
        <v>0</v>
      </c>
      <c r="F6" s="18">
        <v>0</v>
      </c>
      <c r="G6" s="29">
        <v>20</v>
      </c>
      <c r="H6" s="30">
        <v>289</v>
      </c>
      <c r="I6" s="18">
        <v>99</v>
      </c>
      <c r="J6" s="29">
        <v>253</v>
      </c>
      <c r="K6" s="18">
        <v>152</v>
      </c>
      <c r="L6" s="17">
        <v>358</v>
      </c>
    </row>
    <row r="7" spans="1:12" ht="13.5">
      <c r="A7" s="1">
        <v>2</v>
      </c>
      <c r="B7" s="31">
        <v>0</v>
      </c>
      <c r="C7" s="32">
        <v>0</v>
      </c>
      <c r="D7" s="32">
        <v>0</v>
      </c>
      <c r="E7" s="32">
        <v>0</v>
      </c>
      <c r="F7" s="22">
        <v>0</v>
      </c>
      <c r="G7" s="31">
        <v>43</v>
      </c>
      <c r="H7" s="32">
        <v>826</v>
      </c>
      <c r="I7" s="22">
        <v>245</v>
      </c>
      <c r="J7" s="31">
        <v>707</v>
      </c>
      <c r="K7" s="22">
        <v>411</v>
      </c>
      <c r="L7" s="21">
        <v>951</v>
      </c>
    </row>
    <row r="8" spans="1:12" ht="13.5">
      <c r="A8" s="1">
        <v>3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13</v>
      </c>
      <c r="H8" s="32">
        <v>276</v>
      </c>
      <c r="I8" s="22">
        <v>106</v>
      </c>
      <c r="J8" s="31">
        <v>238</v>
      </c>
      <c r="K8" s="22">
        <v>155</v>
      </c>
      <c r="L8" s="21">
        <v>331</v>
      </c>
    </row>
    <row r="9" spans="1:12" ht="13.5">
      <c r="A9" s="1">
        <v>4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10</v>
      </c>
      <c r="H9" s="32">
        <v>233</v>
      </c>
      <c r="I9" s="22">
        <v>65</v>
      </c>
      <c r="J9" s="31">
        <v>199</v>
      </c>
      <c r="K9" s="22">
        <v>109</v>
      </c>
      <c r="L9" s="21">
        <v>265</v>
      </c>
    </row>
    <row r="10" spans="1:12" ht="13.5">
      <c r="A10" s="1">
        <v>5</v>
      </c>
      <c r="B10" s="31">
        <v>0</v>
      </c>
      <c r="C10" s="32">
        <v>0</v>
      </c>
      <c r="D10" s="32">
        <v>0</v>
      </c>
      <c r="E10" s="32">
        <v>1</v>
      </c>
      <c r="F10" s="22">
        <v>0</v>
      </c>
      <c r="G10" s="31">
        <v>24</v>
      </c>
      <c r="H10" s="32">
        <v>633</v>
      </c>
      <c r="I10" s="22">
        <v>154</v>
      </c>
      <c r="J10" s="31">
        <v>517</v>
      </c>
      <c r="K10" s="22">
        <v>289</v>
      </c>
      <c r="L10" s="21">
        <v>692</v>
      </c>
    </row>
    <row r="11" spans="1:12" ht="13.5">
      <c r="A11" s="1">
        <v>6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14</v>
      </c>
      <c r="H11" s="32">
        <v>542</v>
      </c>
      <c r="I11" s="22">
        <v>140</v>
      </c>
      <c r="J11" s="31">
        <v>457</v>
      </c>
      <c r="K11" s="22">
        <v>242</v>
      </c>
      <c r="L11" s="21">
        <v>592</v>
      </c>
    </row>
    <row r="12" spans="1:12" ht="13.5">
      <c r="A12" s="1">
        <v>7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8</v>
      </c>
      <c r="H12" s="32">
        <v>171</v>
      </c>
      <c r="I12" s="22">
        <v>15</v>
      </c>
      <c r="J12" s="31">
        <v>128</v>
      </c>
      <c r="K12" s="22">
        <v>59</v>
      </c>
      <c r="L12" s="21">
        <v>175</v>
      </c>
    </row>
    <row r="13" spans="1:12" ht="13.5">
      <c r="A13" s="1">
        <v>8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38</v>
      </c>
      <c r="H13" s="32">
        <v>698</v>
      </c>
      <c r="I13" s="22">
        <v>185</v>
      </c>
      <c r="J13" s="31">
        <v>581</v>
      </c>
      <c r="K13" s="22">
        <v>335</v>
      </c>
      <c r="L13" s="21">
        <v>791</v>
      </c>
    </row>
    <row r="14" spans="1:12" ht="13.5">
      <c r="A14" s="1">
        <v>9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44</v>
      </c>
      <c r="H14" s="32">
        <v>538</v>
      </c>
      <c r="I14" s="22">
        <v>107</v>
      </c>
      <c r="J14" s="31">
        <v>482</v>
      </c>
      <c r="K14" s="22">
        <v>209</v>
      </c>
      <c r="L14" s="21">
        <v>601</v>
      </c>
    </row>
    <row r="15" spans="1:12" ht="13.5">
      <c r="A15" s="1">
        <v>10</v>
      </c>
      <c r="B15" s="71">
        <v>0</v>
      </c>
      <c r="C15" s="73">
        <v>0</v>
      </c>
      <c r="D15" s="73">
        <v>0</v>
      </c>
      <c r="E15" s="73">
        <v>0</v>
      </c>
      <c r="F15" s="72">
        <v>0</v>
      </c>
      <c r="G15" s="71">
        <v>9</v>
      </c>
      <c r="H15" s="73">
        <v>84</v>
      </c>
      <c r="I15" s="72">
        <v>15</v>
      </c>
      <c r="J15" s="71">
        <v>88</v>
      </c>
      <c r="K15" s="72">
        <v>21</v>
      </c>
      <c r="L15" s="21">
        <v>100</v>
      </c>
    </row>
    <row r="16" spans="1:12" ht="13.5">
      <c r="A16" s="8" t="s">
        <v>0</v>
      </c>
      <c r="B16" s="16">
        <f aca="true" t="shared" si="0" ref="B16:I16">SUM(B6:B15)</f>
        <v>0</v>
      </c>
      <c r="C16" s="16">
        <f>SUM(C6:C15)</f>
        <v>0</v>
      </c>
      <c r="D16" s="16">
        <f>SUM(D6:D15)</f>
        <v>0</v>
      </c>
      <c r="E16" s="16">
        <f>SUM(E6:E15)</f>
        <v>1</v>
      </c>
      <c r="F16" s="16">
        <f t="shared" si="0"/>
        <v>0</v>
      </c>
      <c r="G16" s="16">
        <f t="shared" si="0"/>
        <v>223</v>
      </c>
      <c r="H16" s="16">
        <f t="shared" si="0"/>
        <v>4290</v>
      </c>
      <c r="I16" s="16">
        <f t="shared" si="0"/>
        <v>1131</v>
      </c>
      <c r="J16" s="16">
        <f>SUM(J6:J15)</f>
        <v>3650</v>
      </c>
      <c r="K16" s="16">
        <f>SUM(K6:K15)</f>
        <v>1982</v>
      </c>
      <c r="L16" s="16">
        <f>SUM(L6:L15)</f>
        <v>4856</v>
      </c>
    </row>
    <row r="17" spans="10:12" ht="13.5">
      <c r="J17" s="49"/>
      <c r="K17" s="49"/>
      <c r="L17" s="49"/>
    </row>
  </sheetData>
  <sheetProtection selectLockedCells="1"/>
  <mergeCells count="6">
    <mergeCell ref="B2:F2"/>
    <mergeCell ref="G2:I2"/>
    <mergeCell ref="B1:F1"/>
    <mergeCell ref="G1:I1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B16" sqref="B16:G16"/>
    </sheetView>
  </sheetViews>
  <sheetFormatPr defaultColWidth="9.140625" defaultRowHeight="12.75"/>
  <cols>
    <col min="1" max="1" width="9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13" t="s">
        <v>6</v>
      </c>
      <c r="C1" s="114"/>
      <c r="D1" s="116" t="s">
        <v>7</v>
      </c>
      <c r="E1" s="116"/>
      <c r="F1" s="101" t="s">
        <v>8</v>
      </c>
      <c r="G1" s="101"/>
      <c r="H1" s="110" t="s">
        <v>86</v>
      </c>
      <c r="I1" s="112"/>
    </row>
    <row r="2" spans="1:9" s="25" customFormat="1" ht="13.5">
      <c r="A2" s="26"/>
      <c r="B2" s="97" t="s">
        <v>11</v>
      </c>
      <c r="C2" s="98"/>
      <c r="D2" s="117" t="s">
        <v>12</v>
      </c>
      <c r="E2" s="117"/>
      <c r="F2" s="117" t="s">
        <v>13</v>
      </c>
      <c r="G2" s="117"/>
      <c r="H2" s="99" t="s">
        <v>87</v>
      </c>
      <c r="I2" s="100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7" t="s">
        <v>83</v>
      </c>
      <c r="I3" s="115"/>
    </row>
    <row r="4" spans="1:9" s="10" customFormat="1" ht="75" customHeight="1" thickBot="1">
      <c r="A4" s="28" t="s">
        <v>16</v>
      </c>
      <c r="B4" s="4" t="s">
        <v>34</v>
      </c>
      <c r="C4" s="4" t="s">
        <v>51</v>
      </c>
      <c r="D4" s="5" t="s">
        <v>52</v>
      </c>
      <c r="E4" s="5" t="s">
        <v>35</v>
      </c>
      <c r="F4" s="5" t="s">
        <v>53</v>
      </c>
      <c r="G4" s="5" t="s">
        <v>54</v>
      </c>
      <c r="H4" s="75" t="s">
        <v>79</v>
      </c>
      <c r="I4" s="92" t="s">
        <v>80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>
        <v>1</v>
      </c>
      <c r="B6" s="29">
        <v>273</v>
      </c>
      <c r="C6" s="18">
        <v>126</v>
      </c>
      <c r="D6" s="29">
        <v>106</v>
      </c>
      <c r="E6" s="18">
        <v>294</v>
      </c>
      <c r="F6" s="29">
        <v>142</v>
      </c>
      <c r="G6" s="18">
        <v>257</v>
      </c>
      <c r="H6" s="81">
        <v>201</v>
      </c>
      <c r="I6" s="82">
        <v>180</v>
      </c>
    </row>
    <row r="7" spans="1:9" s="14" customFormat="1" ht="13.5">
      <c r="A7" s="1">
        <v>2</v>
      </c>
      <c r="B7" s="31">
        <v>781</v>
      </c>
      <c r="C7" s="22">
        <v>326</v>
      </c>
      <c r="D7" s="31">
        <v>268</v>
      </c>
      <c r="E7" s="22">
        <v>839</v>
      </c>
      <c r="F7" s="31">
        <v>401</v>
      </c>
      <c r="G7" s="22">
        <v>693</v>
      </c>
      <c r="H7" s="83">
        <v>513</v>
      </c>
      <c r="I7" s="84">
        <v>523</v>
      </c>
    </row>
    <row r="8" spans="1:9" s="14" customFormat="1" ht="13.5">
      <c r="A8" s="1">
        <v>3</v>
      </c>
      <c r="B8" s="31">
        <v>253</v>
      </c>
      <c r="C8" s="22">
        <v>138</v>
      </c>
      <c r="D8" s="31">
        <v>105</v>
      </c>
      <c r="E8" s="22">
        <v>288</v>
      </c>
      <c r="F8" s="31">
        <v>155</v>
      </c>
      <c r="G8" s="22">
        <v>233</v>
      </c>
      <c r="H8" s="83">
        <v>131</v>
      </c>
      <c r="I8" s="84">
        <v>228</v>
      </c>
    </row>
    <row r="9" spans="1:9" s="14" customFormat="1" ht="13.5">
      <c r="A9" s="1">
        <v>4</v>
      </c>
      <c r="B9" s="31">
        <v>207</v>
      </c>
      <c r="C9" s="22">
        <v>96</v>
      </c>
      <c r="D9" s="31">
        <v>76</v>
      </c>
      <c r="E9" s="22">
        <v>226</v>
      </c>
      <c r="F9" s="31">
        <v>123</v>
      </c>
      <c r="G9" s="22">
        <v>174</v>
      </c>
      <c r="H9" s="83">
        <v>113</v>
      </c>
      <c r="I9" s="84">
        <v>150</v>
      </c>
    </row>
    <row r="10" spans="1:9" s="14" customFormat="1" ht="13.5">
      <c r="A10" s="1">
        <v>5</v>
      </c>
      <c r="B10" s="31">
        <v>582</v>
      </c>
      <c r="C10" s="22">
        <v>214</v>
      </c>
      <c r="D10" s="31">
        <v>164</v>
      </c>
      <c r="E10" s="22">
        <v>637</v>
      </c>
      <c r="F10" s="31">
        <v>316</v>
      </c>
      <c r="G10" s="22">
        <v>487</v>
      </c>
      <c r="H10" s="83">
        <v>383</v>
      </c>
      <c r="I10" s="84">
        <v>359</v>
      </c>
    </row>
    <row r="11" spans="1:9" s="14" customFormat="1" ht="13.5">
      <c r="A11" s="1">
        <v>6</v>
      </c>
      <c r="B11" s="31">
        <v>494</v>
      </c>
      <c r="C11" s="22">
        <v>190</v>
      </c>
      <c r="D11" s="31">
        <v>152</v>
      </c>
      <c r="E11" s="22">
        <v>534</v>
      </c>
      <c r="F11" s="31">
        <v>262</v>
      </c>
      <c r="G11" s="22">
        <v>432</v>
      </c>
      <c r="H11" s="83">
        <v>331</v>
      </c>
      <c r="I11" s="84">
        <v>303</v>
      </c>
    </row>
    <row r="12" spans="1:9" s="14" customFormat="1" ht="13.5">
      <c r="A12" s="1">
        <v>7</v>
      </c>
      <c r="B12" s="31">
        <v>159</v>
      </c>
      <c r="C12" s="22">
        <v>30</v>
      </c>
      <c r="D12" s="31">
        <v>23</v>
      </c>
      <c r="E12" s="22">
        <v>167</v>
      </c>
      <c r="F12" s="31">
        <v>50</v>
      </c>
      <c r="G12" s="22">
        <v>139</v>
      </c>
      <c r="H12" s="83">
        <v>95</v>
      </c>
      <c r="I12" s="84">
        <v>79</v>
      </c>
    </row>
    <row r="13" spans="1:9" s="33" customFormat="1" ht="13.5">
      <c r="A13" s="1">
        <v>8</v>
      </c>
      <c r="B13" s="31">
        <v>642</v>
      </c>
      <c r="C13" s="22">
        <v>260</v>
      </c>
      <c r="D13" s="31">
        <v>205</v>
      </c>
      <c r="E13" s="22">
        <v>700</v>
      </c>
      <c r="F13" s="31">
        <v>374</v>
      </c>
      <c r="G13" s="22">
        <v>532</v>
      </c>
      <c r="H13" s="83">
        <v>449</v>
      </c>
      <c r="I13" s="84">
        <v>414</v>
      </c>
    </row>
    <row r="14" spans="1:9" s="33" customFormat="1" ht="13.5">
      <c r="A14" s="1">
        <v>9</v>
      </c>
      <c r="B14" s="31">
        <v>511</v>
      </c>
      <c r="C14" s="22">
        <v>168</v>
      </c>
      <c r="D14" s="31">
        <v>137</v>
      </c>
      <c r="E14" s="22">
        <v>540</v>
      </c>
      <c r="F14" s="31">
        <v>210</v>
      </c>
      <c r="G14" s="22">
        <v>462</v>
      </c>
      <c r="H14" s="83">
        <v>321</v>
      </c>
      <c r="I14" s="84">
        <v>305</v>
      </c>
    </row>
    <row r="15" spans="1:9" s="33" customFormat="1" ht="13.5">
      <c r="A15" s="1">
        <v>10</v>
      </c>
      <c r="B15" s="71">
        <v>89</v>
      </c>
      <c r="C15" s="72">
        <v>19</v>
      </c>
      <c r="D15" s="71">
        <v>11</v>
      </c>
      <c r="E15" s="72">
        <v>97</v>
      </c>
      <c r="F15" s="71">
        <v>32</v>
      </c>
      <c r="G15" s="72">
        <v>74</v>
      </c>
      <c r="H15" s="85">
        <v>52</v>
      </c>
      <c r="I15" s="86">
        <v>47</v>
      </c>
    </row>
    <row r="16" spans="1:9" ht="13.5">
      <c r="A16" s="8" t="s">
        <v>0</v>
      </c>
      <c r="B16" s="16">
        <f aca="true" t="shared" si="0" ref="B16:I16">SUM(B6:B15)</f>
        <v>3991</v>
      </c>
      <c r="C16" s="16">
        <f t="shared" si="0"/>
        <v>1567</v>
      </c>
      <c r="D16" s="16">
        <f t="shared" si="0"/>
        <v>1247</v>
      </c>
      <c r="E16" s="16">
        <f t="shared" si="0"/>
        <v>4322</v>
      </c>
      <c r="F16" s="16">
        <f t="shared" si="0"/>
        <v>2065</v>
      </c>
      <c r="G16" s="16">
        <f t="shared" si="0"/>
        <v>3483</v>
      </c>
      <c r="H16" s="16">
        <f t="shared" si="0"/>
        <v>2589</v>
      </c>
      <c r="I16" s="16">
        <f t="shared" si="0"/>
        <v>2588</v>
      </c>
    </row>
    <row r="17" spans="1:3" ht="13.5">
      <c r="A17" s="35"/>
      <c r="B17" s="49"/>
      <c r="C17" s="49"/>
    </row>
  </sheetData>
  <sheetProtection selectLockedCells="1"/>
  <mergeCells count="9">
    <mergeCell ref="B1:C1"/>
    <mergeCell ref="B2:C2"/>
    <mergeCell ref="H2:I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G17" sqref="G17:J17"/>
    </sheetView>
  </sheetViews>
  <sheetFormatPr defaultColWidth="9.140625" defaultRowHeight="12.75"/>
  <cols>
    <col min="1" max="1" width="9.28125" style="15" bestFit="1" customWidth="1"/>
    <col min="2" max="10" width="8.7109375" style="9" customWidth="1"/>
    <col min="11" max="16384" width="9.140625" style="9" customWidth="1"/>
  </cols>
  <sheetData>
    <row r="1" spans="1:10" ht="13.5">
      <c r="A1" s="23"/>
      <c r="B1" s="121"/>
      <c r="C1" s="122"/>
      <c r="D1" s="122"/>
      <c r="E1" s="122"/>
      <c r="F1" s="123"/>
      <c r="G1" s="121"/>
      <c r="H1" s="122"/>
      <c r="I1" s="122"/>
      <c r="J1" s="123"/>
    </row>
    <row r="2" spans="1:10" ht="13.5">
      <c r="A2" s="50"/>
      <c r="B2" s="99" t="s">
        <v>14</v>
      </c>
      <c r="C2" s="102"/>
      <c r="D2" s="102"/>
      <c r="E2" s="102"/>
      <c r="F2" s="100"/>
      <c r="G2" s="97" t="s">
        <v>39</v>
      </c>
      <c r="H2" s="103"/>
      <c r="I2" s="103"/>
      <c r="J2" s="98"/>
    </row>
    <row r="3" spans="1:10" ht="13.5">
      <c r="A3" s="26"/>
      <c r="B3" s="99" t="s">
        <v>15</v>
      </c>
      <c r="C3" s="102"/>
      <c r="D3" s="102"/>
      <c r="E3" s="102"/>
      <c r="F3" s="100"/>
      <c r="G3" s="67" t="s">
        <v>23</v>
      </c>
      <c r="H3" s="124" t="s">
        <v>17</v>
      </c>
      <c r="I3" s="125"/>
      <c r="J3" s="47" t="s">
        <v>18</v>
      </c>
    </row>
    <row r="4" spans="1:10" ht="13.5">
      <c r="A4" s="27"/>
      <c r="B4" s="118"/>
      <c r="C4" s="119"/>
      <c r="D4" s="119"/>
      <c r="E4" s="119"/>
      <c r="F4" s="115"/>
      <c r="G4" s="2" t="s">
        <v>4</v>
      </c>
      <c r="H4" s="2" t="s">
        <v>4</v>
      </c>
      <c r="I4" s="2" t="s">
        <v>3</v>
      </c>
      <c r="J4" s="2" t="s">
        <v>4</v>
      </c>
    </row>
    <row r="5" spans="1:10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55</v>
      </c>
      <c r="H5" s="5" t="s">
        <v>57</v>
      </c>
      <c r="I5" s="5" t="s">
        <v>56</v>
      </c>
      <c r="J5" s="5" t="s">
        <v>41</v>
      </c>
    </row>
    <row r="6" spans="1:10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3.5">
      <c r="A7" s="89">
        <v>1</v>
      </c>
      <c r="B7" s="17">
        <v>903</v>
      </c>
      <c r="C7" s="18">
        <v>41</v>
      </c>
      <c r="D7" s="40">
        <f>B7+C7</f>
        <v>944</v>
      </c>
      <c r="E7" s="18">
        <v>417</v>
      </c>
      <c r="F7" s="19">
        <f aca="true" t="shared" si="0" ref="F7:F17">IF(D7&lt;&gt;0,E7/D7,"")</f>
        <v>0.4417372881355932</v>
      </c>
      <c r="G7" s="29">
        <v>360</v>
      </c>
      <c r="H7" s="29">
        <v>285</v>
      </c>
      <c r="I7" s="18">
        <v>116</v>
      </c>
      <c r="J7" s="17">
        <v>355</v>
      </c>
    </row>
    <row r="8" spans="1:10" ht="13.5">
      <c r="A8" s="53">
        <v>2</v>
      </c>
      <c r="B8" s="21">
        <v>1853</v>
      </c>
      <c r="C8" s="22">
        <v>76</v>
      </c>
      <c r="D8" s="41">
        <f aca="true" t="shared" si="1" ref="D8:D16">B8+C8</f>
        <v>1929</v>
      </c>
      <c r="E8" s="22">
        <v>1143</v>
      </c>
      <c r="F8" s="19">
        <f t="shared" si="0"/>
        <v>0.5925349922239502</v>
      </c>
      <c r="G8" s="31">
        <v>968</v>
      </c>
      <c r="H8" s="31">
        <v>828</v>
      </c>
      <c r="I8" s="22">
        <v>261</v>
      </c>
      <c r="J8" s="21">
        <v>937</v>
      </c>
    </row>
    <row r="9" spans="1:10" ht="13.5">
      <c r="A9" s="53">
        <v>3</v>
      </c>
      <c r="B9" s="21">
        <v>843</v>
      </c>
      <c r="C9" s="22">
        <v>23</v>
      </c>
      <c r="D9" s="41">
        <f t="shared" si="1"/>
        <v>866</v>
      </c>
      <c r="E9" s="22">
        <v>398</v>
      </c>
      <c r="F9" s="19">
        <f t="shared" si="0"/>
        <v>0.45958429561200925</v>
      </c>
      <c r="G9" s="31">
        <v>335</v>
      </c>
      <c r="H9" s="31">
        <v>266</v>
      </c>
      <c r="I9" s="22">
        <v>122</v>
      </c>
      <c r="J9" s="21">
        <v>326</v>
      </c>
    </row>
    <row r="10" spans="1:10" ht="13.5">
      <c r="A10" s="53">
        <v>4</v>
      </c>
      <c r="B10" s="21">
        <v>517</v>
      </c>
      <c r="C10" s="22">
        <v>28</v>
      </c>
      <c r="D10" s="41">
        <f t="shared" si="1"/>
        <v>545</v>
      </c>
      <c r="E10" s="22">
        <v>313</v>
      </c>
      <c r="F10" s="19">
        <f t="shared" si="0"/>
        <v>0.5743119266055046</v>
      </c>
      <c r="G10" s="31">
        <v>269</v>
      </c>
      <c r="H10" s="31">
        <v>221</v>
      </c>
      <c r="I10" s="22">
        <v>79</v>
      </c>
      <c r="J10" s="21">
        <v>265</v>
      </c>
    </row>
    <row r="11" spans="1:10" ht="13.5">
      <c r="A11" s="53">
        <v>5</v>
      </c>
      <c r="B11" s="21">
        <v>1552</v>
      </c>
      <c r="C11" s="22">
        <v>52</v>
      </c>
      <c r="D11" s="41">
        <f t="shared" si="1"/>
        <v>1604</v>
      </c>
      <c r="E11" s="22">
        <v>827</v>
      </c>
      <c r="F11" s="19">
        <f t="shared" si="0"/>
        <v>0.5155860349127181</v>
      </c>
      <c r="G11" s="34">
        <v>715</v>
      </c>
      <c r="H11" s="34">
        <v>620</v>
      </c>
      <c r="I11" s="20">
        <v>177</v>
      </c>
      <c r="J11" s="48">
        <v>672</v>
      </c>
    </row>
    <row r="12" spans="1:10" ht="13.5">
      <c r="A12" s="53">
        <v>6</v>
      </c>
      <c r="B12" s="21">
        <v>1219</v>
      </c>
      <c r="C12" s="22">
        <v>70</v>
      </c>
      <c r="D12" s="41">
        <f t="shared" si="1"/>
        <v>1289</v>
      </c>
      <c r="E12" s="22">
        <v>711</v>
      </c>
      <c r="F12" s="19">
        <f t="shared" si="0"/>
        <v>0.5515903801396431</v>
      </c>
      <c r="G12" s="34">
        <v>621</v>
      </c>
      <c r="H12" s="34">
        <v>531</v>
      </c>
      <c r="I12" s="20">
        <v>155</v>
      </c>
      <c r="J12" s="48">
        <v>603</v>
      </c>
    </row>
    <row r="13" spans="1:10" ht="13.5">
      <c r="A13" s="53">
        <v>7</v>
      </c>
      <c r="B13" s="21">
        <v>297</v>
      </c>
      <c r="C13" s="22">
        <v>12</v>
      </c>
      <c r="D13" s="41">
        <f t="shared" si="1"/>
        <v>309</v>
      </c>
      <c r="E13" s="22">
        <v>197</v>
      </c>
      <c r="F13" s="19">
        <f t="shared" si="0"/>
        <v>0.6375404530744336</v>
      </c>
      <c r="G13" s="34">
        <v>181</v>
      </c>
      <c r="H13" s="34">
        <v>165</v>
      </c>
      <c r="I13" s="20">
        <v>28</v>
      </c>
      <c r="J13" s="48">
        <v>165</v>
      </c>
    </row>
    <row r="14" spans="1:10" ht="13.5">
      <c r="A14" s="53">
        <v>8</v>
      </c>
      <c r="B14" s="21">
        <v>1559</v>
      </c>
      <c r="C14" s="22">
        <v>81</v>
      </c>
      <c r="D14" s="41">
        <f t="shared" si="1"/>
        <v>1640</v>
      </c>
      <c r="E14" s="22">
        <v>949</v>
      </c>
      <c r="F14" s="19">
        <f t="shared" si="0"/>
        <v>0.5786585365853658</v>
      </c>
      <c r="G14" s="34">
        <v>817</v>
      </c>
      <c r="H14" s="34">
        <v>698</v>
      </c>
      <c r="I14" s="20">
        <v>210</v>
      </c>
      <c r="J14" s="48">
        <v>784</v>
      </c>
    </row>
    <row r="15" spans="1:10" ht="13.5">
      <c r="A15" s="53">
        <v>9</v>
      </c>
      <c r="B15" s="21">
        <v>1104</v>
      </c>
      <c r="C15" s="22">
        <v>59</v>
      </c>
      <c r="D15" s="41">
        <f t="shared" si="1"/>
        <v>1163</v>
      </c>
      <c r="E15" s="22">
        <v>704</v>
      </c>
      <c r="F15" s="19">
        <f t="shared" si="0"/>
        <v>0.6053310404127257</v>
      </c>
      <c r="G15" s="59">
        <v>594</v>
      </c>
      <c r="H15" s="34">
        <v>530</v>
      </c>
      <c r="I15" s="20">
        <v>144</v>
      </c>
      <c r="J15" s="87">
        <v>606</v>
      </c>
    </row>
    <row r="16" spans="1:10" ht="13.5">
      <c r="A16" s="90">
        <v>10</v>
      </c>
      <c r="B16" s="91">
        <v>219</v>
      </c>
      <c r="C16" s="69">
        <v>5</v>
      </c>
      <c r="D16" s="76">
        <f t="shared" si="1"/>
        <v>224</v>
      </c>
      <c r="E16" s="69">
        <v>111</v>
      </c>
      <c r="F16" s="19">
        <f t="shared" si="0"/>
        <v>0.4955357142857143</v>
      </c>
      <c r="G16" s="57">
        <v>90</v>
      </c>
      <c r="H16" s="57">
        <v>81</v>
      </c>
      <c r="I16" s="58">
        <v>24</v>
      </c>
      <c r="J16" s="88">
        <v>99</v>
      </c>
    </row>
    <row r="17" spans="1:10" ht="13.5">
      <c r="A17" s="8" t="s">
        <v>0</v>
      </c>
      <c r="B17" s="16">
        <f>SUM(B7:B16)</f>
        <v>10066</v>
      </c>
      <c r="C17" s="16">
        <f>SUM(C7:C16)</f>
        <v>447</v>
      </c>
      <c r="D17" s="16">
        <f>SUM(D7:D16)</f>
        <v>10513</v>
      </c>
      <c r="E17" s="16">
        <f>SUM(E7:E16)</f>
        <v>5770</v>
      </c>
      <c r="F17" s="63">
        <f t="shared" si="0"/>
        <v>0.5488442880243508</v>
      </c>
      <c r="G17" s="52">
        <f>SUM(G7:G16)</f>
        <v>4950</v>
      </c>
      <c r="H17" s="16">
        <f>SUM(H7:H16)</f>
        <v>4225</v>
      </c>
      <c r="I17" s="16">
        <f>SUM(I7:I16)</f>
        <v>1316</v>
      </c>
      <c r="J17" s="16">
        <f>SUM(J7:J16)</f>
        <v>4812</v>
      </c>
    </row>
    <row r="19" spans="2:5" ht="13.5">
      <c r="B19" s="120" t="s">
        <v>88</v>
      </c>
      <c r="C19" s="120"/>
      <c r="D19" s="120"/>
      <c r="E19" s="77">
        <v>1267</v>
      </c>
    </row>
  </sheetData>
  <sheetProtection selectLockedCells="1"/>
  <mergeCells count="8">
    <mergeCell ref="B4:F4"/>
    <mergeCell ref="B19:D19"/>
    <mergeCell ref="G1:J1"/>
    <mergeCell ref="G2:J2"/>
    <mergeCell ref="H3:I3"/>
    <mergeCell ref="B1:F1"/>
    <mergeCell ref="B3:F3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9.2812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3.5">
      <c r="A1" s="23"/>
      <c r="B1" s="101" t="s">
        <v>26</v>
      </c>
      <c r="C1" s="101"/>
      <c r="D1" s="55" t="s">
        <v>29</v>
      </c>
      <c r="E1" s="51"/>
      <c r="F1" s="55"/>
      <c r="G1" s="44"/>
    </row>
    <row r="2" spans="1:7" s="25" customFormat="1" ht="13.5">
      <c r="A2" s="24"/>
      <c r="B2" s="99" t="s">
        <v>27</v>
      </c>
      <c r="C2" s="100"/>
      <c r="D2" s="54" t="s">
        <v>28</v>
      </c>
      <c r="E2" s="46" t="s">
        <v>26</v>
      </c>
      <c r="F2" s="54" t="s">
        <v>26</v>
      </c>
      <c r="G2" s="46" t="s">
        <v>26</v>
      </c>
    </row>
    <row r="3" spans="1:7" s="25" customFormat="1" ht="13.5">
      <c r="A3" s="24"/>
      <c r="B3" s="67" t="s">
        <v>58</v>
      </c>
      <c r="C3" s="47" t="s">
        <v>36</v>
      </c>
      <c r="D3" s="54" t="s">
        <v>19</v>
      </c>
      <c r="E3" s="7" t="s">
        <v>11</v>
      </c>
      <c r="F3" s="39" t="s">
        <v>30</v>
      </c>
      <c r="G3" s="7" t="s">
        <v>31</v>
      </c>
    </row>
    <row r="4" spans="1:7" ht="13.5">
      <c r="A4" s="37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0" customFormat="1" ht="87.75" customHeight="1" thickBot="1">
      <c r="A5" s="38" t="s">
        <v>16</v>
      </c>
      <c r="B5" s="4" t="s">
        <v>62</v>
      </c>
      <c r="C5" s="4" t="s">
        <v>78</v>
      </c>
      <c r="D5" s="4" t="s">
        <v>66</v>
      </c>
      <c r="E5" s="5" t="s">
        <v>63</v>
      </c>
      <c r="F5" s="5" t="s">
        <v>64</v>
      </c>
      <c r="G5" s="4" t="s">
        <v>65</v>
      </c>
    </row>
    <row r="6" spans="1:7" s="14" customFormat="1" ht="12.75" customHeight="1" thickBot="1">
      <c r="A6" s="11"/>
      <c r="B6" s="12"/>
      <c r="C6" s="12"/>
      <c r="D6" s="42"/>
      <c r="E6" s="12"/>
      <c r="F6" s="12"/>
      <c r="G6" s="13"/>
    </row>
    <row r="7" spans="1:7" s="14" customFormat="1" ht="13.5">
      <c r="A7" s="53">
        <v>1</v>
      </c>
      <c r="B7" s="29">
        <v>360</v>
      </c>
      <c r="C7" s="17">
        <v>360</v>
      </c>
      <c r="D7" s="64">
        <v>367</v>
      </c>
      <c r="E7" s="17">
        <v>368</v>
      </c>
      <c r="F7" s="29">
        <v>359</v>
      </c>
      <c r="G7" s="17">
        <v>363</v>
      </c>
    </row>
    <row r="8" spans="1:7" s="14" customFormat="1" ht="13.5">
      <c r="A8" s="53">
        <v>2</v>
      </c>
      <c r="B8" s="31">
        <v>965</v>
      </c>
      <c r="C8" s="21">
        <v>973</v>
      </c>
      <c r="D8" s="65">
        <v>1002</v>
      </c>
      <c r="E8" s="21">
        <v>1001</v>
      </c>
      <c r="F8" s="31">
        <v>998</v>
      </c>
      <c r="G8" s="21">
        <v>991</v>
      </c>
    </row>
    <row r="9" spans="1:7" s="14" customFormat="1" ht="13.5">
      <c r="A9" s="53">
        <v>3</v>
      </c>
      <c r="B9" s="31">
        <v>339</v>
      </c>
      <c r="C9" s="21">
        <v>341</v>
      </c>
      <c r="D9" s="65">
        <v>348</v>
      </c>
      <c r="E9" s="21">
        <v>347</v>
      </c>
      <c r="F9" s="31">
        <v>346</v>
      </c>
      <c r="G9" s="21">
        <v>344</v>
      </c>
    </row>
    <row r="10" spans="1:7" s="14" customFormat="1" ht="13.5">
      <c r="A10" s="53">
        <v>4</v>
      </c>
      <c r="B10" s="31">
        <v>266</v>
      </c>
      <c r="C10" s="21">
        <v>263</v>
      </c>
      <c r="D10" s="65">
        <v>271</v>
      </c>
      <c r="E10" s="21">
        <v>266</v>
      </c>
      <c r="F10" s="31">
        <v>267</v>
      </c>
      <c r="G10" s="21">
        <v>265</v>
      </c>
    </row>
    <row r="11" spans="1:7" s="14" customFormat="1" ht="13.5">
      <c r="A11" s="53">
        <v>5</v>
      </c>
      <c r="B11" s="34">
        <v>685</v>
      </c>
      <c r="C11" s="21">
        <v>702</v>
      </c>
      <c r="D11" s="65">
        <v>716</v>
      </c>
      <c r="E11" s="21">
        <v>713</v>
      </c>
      <c r="F11" s="34">
        <v>706</v>
      </c>
      <c r="G11" s="21">
        <v>710</v>
      </c>
    </row>
    <row r="12" spans="1:7" s="14" customFormat="1" ht="13.5">
      <c r="A12" s="53">
        <v>6</v>
      </c>
      <c r="B12" s="31">
        <v>604</v>
      </c>
      <c r="C12" s="21">
        <v>616</v>
      </c>
      <c r="D12" s="65">
        <v>622</v>
      </c>
      <c r="E12" s="21">
        <v>620</v>
      </c>
      <c r="F12" s="34">
        <v>618</v>
      </c>
      <c r="G12" s="21">
        <v>600</v>
      </c>
    </row>
    <row r="13" spans="1:7" s="33" customFormat="1" ht="13.5">
      <c r="A13" s="53">
        <v>7</v>
      </c>
      <c r="B13" s="31">
        <v>163</v>
      </c>
      <c r="C13" s="21">
        <v>174</v>
      </c>
      <c r="D13" s="65">
        <v>175</v>
      </c>
      <c r="E13" s="21">
        <v>178</v>
      </c>
      <c r="F13" s="34">
        <v>176</v>
      </c>
      <c r="G13" s="21">
        <v>174</v>
      </c>
    </row>
    <row r="14" spans="1:7" ht="13.5">
      <c r="A14" s="53">
        <v>8</v>
      </c>
      <c r="B14" s="31">
        <v>790</v>
      </c>
      <c r="C14" s="21">
        <v>801</v>
      </c>
      <c r="D14" s="65">
        <v>820</v>
      </c>
      <c r="E14" s="21">
        <v>826</v>
      </c>
      <c r="F14" s="34">
        <v>813</v>
      </c>
      <c r="G14" s="21">
        <v>820</v>
      </c>
    </row>
    <row r="15" spans="1:7" ht="13.5">
      <c r="A15" s="53">
        <v>9</v>
      </c>
      <c r="B15" s="34">
        <v>602</v>
      </c>
      <c r="C15" s="21">
        <v>602</v>
      </c>
      <c r="D15" s="65">
        <v>599</v>
      </c>
      <c r="E15" s="21">
        <v>602</v>
      </c>
      <c r="F15" s="34">
        <v>599</v>
      </c>
      <c r="G15" s="21">
        <v>609</v>
      </c>
    </row>
    <row r="16" spans="1:7" ht="13.5">
      <c r="A16" s="53">
        <v>10</v>
      </c>
      <c r="B16" s="57">
        <v>99</v>
      </c>
      <c r="C16" s="21">
        <v>96</v>
      </c>
      <c r="D16" s="66">
        <v>97</v>
      </c>
      <c r="E16" s="21">
        <v>99</v>
      </c>
      <c r="F16" s="34">
        <v>96</v>
      </c>
      <c r="G16" s="21">
        <v>98</v>
      </c>
    </row>
    <row r="17" spans="1:7" ht="13.5">
      <c r="A17" s="8" t="s">
        <v>0</v>
      </c>
      <c r="B17" s="16">
        <f aca="true" t="shared" si="0" ref="B17:G17">SUM(B7:B16)</f>
        <v>4873</v>
      </c>
      <c r="C17" s="16">
        <f t="shared" si="0"/>
        <v>4928</v>
      </c>
      <c r="D17" s="16">
        <f t="shared" si="0"/>
        <v>5017</v>
      </c>
      <c r="E17" s="16">
        <f t="shared" si="0"/>
        <v>5020</v>
      </c>
      <c r="F17" s="16">
        <f t="shared" si="0"/>
        <v>4978</v>
      </c>
      <c r="G17" s="16">
        <f t="shared" si="0"/>
        <v>4974</v>
      </c>
    </row>
  </sheetData>
  <sheetProtection selectLockedCells="1"/>
  <mergeCells count="2"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1" width="9.28125" style="15" bestFit="1" customWidth="1"/>
    <col min="2" max="8" width="8.7109375" style="9" customWidth="1"/>
    <col min="9" max="9" width="17.28125" style="9" bestFit="1" customWidth="1"/>
    <col min="10" max="11" width="9.7109375" style="9" customWidth="1"/>
    <col min="12" max="16384" width="9.140625" style="9" customWidth="1"/>
  </cols>
  <sheetData>
    <row r="1" spans="1:8" ht="13.5">
      <c r="A1" s="23"/>
      <c r="B1" s="110" t="s">
        <v>81</v>
      </c>
      <c r="C1" s="111"/>
      <c r="D1" s="121"/>
      <c r="E1" s="122"/>
      <c r="F1" s="122"/>
      <c r="G1" s="122"/>
      <c r="H1" s="123"/>
    </row>
    <row r="2" spans="1:8" ht="13.5">
      <c r="A2" s="50"/>
      <c r="B2" s="99" t="s">
        <v>92</v>
      </c>
      <c r="C2" s="102"/>
      <c r="D2" s="99" t="s">
        <v>14</v>
      </c>
      <c r="E2" s="102"/>
      <c r="F2" s="102"/>
      <c r="G2" s="102"/>
      <c r="H2" s="100"/>
    </row>
    <row r="3" spans="1:8" s="25" customFormat="1" ht="13.5">
      <c r="A3" s="26"/>
      <c r="B3" s="99" t="s">
        <v>91</v>
      </c>
      <c r="C3" s="102"/>
      <c r="D3" s="99" t="s">
        <v>15</v>
      </c>
      <c r="E3" s="102"/>
      <c r="F3" s="102"/>
      <c r="G3" s="102"/>
      <c r="H3" s="100"/>
    </row>
    <row r="4" spans="1:8" ht="13.5" customHeight="1">
      <c r="A4" s="27"/>
      <c r="B4" s="97" t="s">
        <v>82</v>
      </c>
      <c r="C4" s="103"/>
      <c r="D4" s="118"/>
      <c r="E4" s="119"/>
      <c r="F4" s="119"/>
      <c r="G4" s="119"/>
      <c r="H4" s="115"/>
    </row>
    <row r="5" spans="1:8" s="10" customFormat="1" ht="75" customHeight="1" thickBot="1">
      <c r="A5" s="28" t="s">
        <v>16</v>
      </c>
      <c r="B5" s="75" t="s">
        <v>59</v>
      </c>
      <c r="C5" s="74" t="s">
        <v>60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4" customFormat="1" ht="14.25" thickBot="1">
      <c r="A6" s="11"/>
      <c r="B6" s="12"/>
      <c r="C6" s="12"/>
      <c r="D6" s="12"/>
      <c r="E6" s="12"/>
      <c r="F6" s="12"/>
      <c r="G6" s="12"/>
      <c r="H6" s="13"/>
    </row>
    <row r="7" spans="1:8" s="14" customFormat="1" ht="13.5">
      <c r="A7" s="1">
        <v>5</v>
      </c>
      <c r="B7" s="29">
        <v>77</v>
      </c>
      <c r="C7" s="56">
        <v>16</v>
      </c>
      <c r="D7" s="17">
        <v>196</v>
      </c>
      <c r="E7" s="18">
        <v>1</v>
      </c>
      <c r="F7" s="40">
        <f aca="true" t="shared" si="0" ref="F7:F12">IF(E7&lt;&gt;0,E7+D7,"")</f>
        <v>197</v>
      </c>
      <c r="G7" s="18">
        <v>93</v>
      </c>
      <c r="H7" s="19">
        <f aca="true" t="shared" si="1" ref="H7:H14">IF(G7&lt;&gt;0,G7/F7,"")</f>
        <v>0.4720812182741117</v>
      </c>
    </row>
    <row r="8" spans="1:8" s="14" customFormat="1" ht="13.5">
      <c r="A8" s="1">
        <v>6</v>
      </c>
      <c r="B8" s="34">
        <v>7</v>
      </c>
      <c r="C8" s="62">
        <v>6</v>
      </c>
      <c r="D8" s="48">
        <v>26</v>
      </c>
      <c r="E8" s="22">
        <v>1</v>
      </c>
      <c r="F8" s="41">
        <f t="shared" si="0"/>
        <v>27</v>
      </c>
      <c r="G8" s="22">
        <v>13</v>
      </c>
      <c r="H8" s="19">
        <f t="shared" si="1"/>
        <v>0.48148148148148145</v>
      </c>
    </row>
    <row r="9" spans="1:8" s="14" customFormat="1" ht="13.5">
      <c r="A9" s="61">
        <v>7</v>
      </c>
      <c r="B9" s="34">
        <v>73</v>
      </c>
      <c r="C9" s="62">
        <v>45</v>
      </c>
      <c r="D9" s="48">
        <v>217</v>
      </c>
      <c r="E9" s="22">
        <v>9</v>
      </c>
      <c r="F9" s="41">
        <f t="shared" si="0"/>
        <v>226</v>
      </c>
      <c r="G9" s="22">
        <v>118</v>
      </c>
      <c r="H9" s="19">
        <f t="shared" si="1"/>
        <v>0.5221238938053098</v>
      </c>
    </row>
    <row r="10" spans="1:8" s="14" customFormat="1" ht="13.5">
      <c r="A10" s="1">
        <v>8</v>
      </c>
      <c r="B10" s="34">
        <v>248</v>
      </c>
      <c r="C10" s="62">
        <v>131</v>
      </c>
      <c r="D10" s="48">
        <v>824</v>
      </c>
      <c r="E10" s="22">
        <v>26</v>
      </c>
      <c r="F10" s="41">
        <f t="shared" si="0"/>
        <v>850</v>
      </c>
      <c r="G10" s="22">
        <v>379</v>
      </c>
      <c r="H10" s="19">
        <f t="shared" si="1"/>
        <v>0.44588235294117645</v>
      </c>
    </row>
    <row r="11" spans="1:8" s="14" customFormat="1" ht="13.5">
      <c r="A11" s="1">
        <v>9</v>
      </c>
      <c r="B11" s="34">
        <v>282</v>
      </c>
      <c r="C11" s="62">
        <v>160</v>
      </c>
      <c r="D11" s="48">
        <v>852</v>
      </c>
      <c r="E11" s="22">
        <v>28</v>
      </c>
      <c r="F11" s="41">
        <f t="shared" si="0"/>
        <v>880</v>
      </c>
      <c r="G11" s="22">
        <v>442</v>
      </c>
      <c r="H11" s="19">
        <f t="shared" si="1"/>
        <v>0.5022727272727273</v>
      </c>
    </row>
    <row r="12" spans="1:8" s="14" customFormat="1" ht="13.5">
      <c r="A12" s="1">
        <v>10</v>
      </c>
      <c r="B12" s="34">
        <v>16</v>
      </c>
      <c r="C12" s="62">
        <v>14</v>
      </c>
      <c r="D12" s="48">
        <v>83</v>
      </c>
      <c r="E12" s="22">
        <v>1</v>
      </c>
      <c r="F12" s="41">
        <f t="shared" si="0"/>
        <v>84</v>
      </c>
      <c r="G12" s="22">
        <v>30</v>
      </c>
      <c r="H12" s="19">
        <f t="shared" si="1"/>
        <v>0.35714285714285715</v>
      </c>
    </row>
    <row r="13" spans="1:8" s="14" customFormat="1" ht="13.5">
      <c r="A13" s="1" t="s">
        <v>93</v>
      </c>
      <c r="B13" s="57">
        <v>187</v>
      </c>
      <c r="C13" s="93">
        <v>105</v>
      </c>
      <c r="D13" s="96"/>
      <c r="E13" s="94"/>
      <c r="F13" s="94"/>
      <c r="G13" s="69">
        <v>292</v>
      </c>
      <c r="H13" s="95"/>
    </row>
    <row r="14" spans="1:8" ht="13.5">
      <c r="A14" s="8" t="s">
        <v>0</v>
      </c>
      <c r="B14" s="16">
        <f aca="true" t="shared" si="2" ref="B14:G14">SUM(B7:B13)</f>
        <v>890</v>
      </c>
      <c r="C14" s="60">
        <f t="shared" si="2"/>
        <v>477</v>
      </c>
      <c r="D14" s="16">
        <f t="shared" si="2"/>
        <v>2198</v>
      </c>
      <c r="E14" s="16">
        <f t="shared" si="2"/>
        <v>66</v>
      </c>
      <c r="F14" s="16">
        <f t="shared" si="2"/>
        <v>2264</v>
      </c>
      <c r="G14" s="16">
        <f t="shared" si="2"/>
        <v>1367</v>
      </c>
      <c r="H14" s="63">
        <f t="shared" si="1"/>
        <v>0.6037985865724381</v>
      </c>
    </row>
    <row r="15" ht="13.5">
      <c r="A15" s="35"/>
    </row>
  </sheetData>
  <sheetProtection selectLockedCells="1"/>
  <mergeCells count="8">
    <mergeCell ref="D4:H4"/>
    <mergeCell ref="B3:C3"/>
    <mergeCell ref="D3:H3"/>
    <mergeCell ref="B4:C4"/>
    <mergeCell ref="B1:C1"/>
    <mergeCell ref="B2:C2"/>
    <mergeCell ref="D1:H1"/>
    <mergeCell ref="D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2014-10-20T16:16:02Z</cp:lastPrinted>
  <dcterms:created xsi:type="dcterms:W3CDTF">1998-04-10T16:02:13Z</dcterms:created>
  <dcterms:modified xsi:type="dcterms:W3CDTF">2014-11-12T18:43:40Z</dcterms:modified>
  <cp:category/>
  <cp:version/>
  <cp:contentType/>
  <cp:contentStatus/>
</cp:coreProperties>
</file>