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512" windowWidth="12120" windowHeight="4092" tabRatio="601" activeTab="2"/>
  </bookViews>
  <sheets>
    <sheet name="Congressional - Gov" sheetId="1" r:id="rId1"/>
    <sheet name="Lt Gov - Voting Stats" sheetId="2" r:id="rId2"/>
    <sheet name="Const Amend" sheetId="3" r:id="rId3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'Congressional - Gov'!$1:$6</definedName>
    <definedName name="_xlnm.Print_Titles" localSheetId="2">'Const Amend'!$1:$5</definedName>
    <definedName name="_xlnm.Print_Titles" localSheetId="1">'Lt Gov - Voting Stats'!$A:$A,'Lt Gov - Voting Stats'!$1:$6</definedName>
  </definedNames>
  <calcPr fullCalcOnLoad="1"/>
</workbook>
</file>

<file path=xl/sharedStrings.xml><?xml version="1.0" encoding="utf-8"?>
<sst xmlns="http://schemas.openxmlformats.org/spreadsheetml/2006/main" count="248" uniqueCount="119">
  <si>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</si>
  <si>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</si>
  <si>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</si>
  <si>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</si>
  <si>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</si>
  <si>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</si>
  <si>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</si>
  <si>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</si>
  <si>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</si>
  <si>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</si>
  <si>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</si>
  <si>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</si>
  <si>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</si>
  <si>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</si>
  <si>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</si>
  <si>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</si>
  <si>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</si>
  <si>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</si>
  <si>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</si>
  <si>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</si>
  <si>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</si>
  <si>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</si>
  <si>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</si>
  <si>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</si>
  <si>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</si>
  <si>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</si>
  <si>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</si>
  <si>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</si>
  <si>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</si>
  <si>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</si>
  <si>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</si>
  <si>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</si>
  <si>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</si>
  <si>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</si>
  <si>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</si>
  <si>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</si>
  <si>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</si>
  <si>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</si>
  <si>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</si>
  <si>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</si>
  <si>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</si>
  <si>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</si>
  <si>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</si>
  <si>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</si>
  <si>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</si>
  <si>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</si>
  <si>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</si>
  <si>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</si>
  <si>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</si>
  <si>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</si>
  <si>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</si>
  <si>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C.L. "Butch" Otter</t>
  </si>
  <si>
    <t>DISTRICT 1</t>
  </si>
  <si>
    <t>DISTRICT 2</t>
  </si>
  <si>
    <t>GOVERNOR</t>
  </si>
  <si>
    <t>LIEUTENANT</t>
  </si>
  <si>
    <t>SECRETARY</t>
  </si>
  <si>
    <t>OF STATE</t>
  </si>
  <si>
    <t>STATE</t>
  </si>
  <si>
    <t>CONTROLLER</t>
  </si>
  <si>
    <t>TREASURER</t>
  </si>
  <si>
    <t>ATTORNEY</t>
  </si>
  <si>
    <t>GENERAL</t>
  </si>
  <si>
    <t>Number Election
Day Registrants</t>
  </si>
  <si>
    <t>% of Registered
Voters That Voted</t>
  </si>
  <si>
    <t>VOTING</t>
  </si>
  <si>
    <t>STATISTICS</t>
  </si>
  <si>
    <t>Issued by Ben Ysursa, Secretary of State</t>
  </si>
  <si>
    <t>Mike Simpson</t>
  </si>
  <si>
    <t>Walt Bayes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</si>
  <si>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</si>
  <si>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</si>
  <si>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</si>
  <si>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</si>
  <si>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</si>
  <si>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SENATOR</t>
  </si>
  <si>
    <t>Raul R. Labrador</t>
  </si>
  <si>
    <t>Brad Little</t>
  </si>
  <si>
    <t>Ron Crane</t>
  </si>
  <si>
    <t>Lawrence Wasden</t>
  </si>
  <si>
    <t>Nels Mitchell</t>
  </si>
  <si>
    <t>Jim Risch</t>
  </si>
  <si>
    <t>Richard Stallings</t>
  </si>
  <si>
    <t>Shirley G. Ringo</t>
  </si>
  <si>
    <t>A.J. Balukoff</t>
  </si>
  <si>
    <t>Bert Marley</t>
  </si>
  <si>
    <t>Holli Woodings</t>
  </si>
  <si>
    <t>Lawerence E. Denney</t>
  </si>
  <si>
    <t>Brandon D Woolf</t>
  </si>
  <si>
    <t>Deborah Silver</t>
  </si>
  <si>
    <t>Bruce S. Bistline</t>
  </si>
  <si>
    <t>Jana Jones</t>
  </si>
  <si>
    <t>Sherri Ybarra</t>
  </si>
  <si>
    <t>CON</t>
  </si>
  <si>
    <t>David Hartigan</t>
  </si>
  <si>
    <t>LIB</t>
  </si>
  <si>
    <t>IND</t>
  </si>
  <si>
    <t>John T. Bujak</t>
  </si>
  <si>
    <t>Jill Humble</t>
  </si>
  <si>
    <t>Steve Pankey</t>
  </si>
  <si>
    <t>Pro-Life</t>
  </si>
  <si>
    <t>W/I</t>
  </si>
  <si>
    <t>Reed McCandless</t>
  </si>
  <si>
    <t>Marcus Bradley Ellis</t>
  </si>
  <si>
    <t>Paul Venable</t>
  </si>
  <si>
    <t>Kurt M. Wertzbaugher</t>
  </si>
  <si>
    <t>Larry Allen White</t>
  </si>
  <si>
    <t>SUPERINTENDENT</t>
  </si>
  <si>
    <t>OF PUBLIC</t>
  </si>
  <si>
    <t>INSTRUCTION</t>
  </si>
  <si>
    <t>CONSTITUTIONAL</t>
  </si>
  <si>
    <t>AMENDMENT</t>
  </si>
  <si>
    <t>H.J.R. 2</t>
  </si>
  <si>
    <t>YES</t>
  </si>
  <si>
    <t>NO</t>
  </si>
  <si>
    <t>Constitutional Amendments</t>
  </si>
  <si>
    <t>the legislature shall not relinquish oversight.</t>
  </si>
  <si>
    <t>authorize executive rulemaking; however,</t>
  </si>
  <si>
    <r>
      <rPr>
        <b/>
        <sz val="10"/>
        <rFont val="Arial"/>
        <family val="2"/>
      </rPr>
      <t>H.J.R. 2</t>
    </r>
    <r>
      <rPr>
        <sz val="10"/>
        <rFont val="Arial"/>
        <family val="2"/>
      </rPr>
      <t xml:space="preserve"> - Confirms that the legislature may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</si>
</sst>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3" fontId="6" fillId="0" borderId="21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5" fillId="0" borderId="27" xfId="0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6" fillId="33" borderId="33" xfId="0" applyNumberFormat="1" applyFont="1" applyFill="1" applyBorder="1" applyAlignment="1" applyProtection="1">
      <alignment horizontal="right"/>
      <protection locked="0"/>
    </xf>
    <xf numFmtId="3" fontId="6" fillId="33" borderId="15" xfId="0" applyNumberFormat="1" applyFont="1" applyFill="1" applyBorder="1" applyAlignment="1" applyProtection="1">
      <alignment horizontal="right"/>
      <protection locked="0"/>
    </xf>
    <xf numFmtId="0" fontId="6" fillId="33" borderId="34" xfId="0" applyFont="1" applyFill="1" applyBorder="1" applyAlignment="1" applyProtection="1">
      <alignment horizontal="right"/>
      <protection locked="0"/>
    </xf>
    <xf numFmtId="0" fontId="6" fillId="33" borderId="35" xfId="0" applyFont="1" applyFill="1" applyBorder="1" applyAlignment="1" applyProtection="1">
      <alignment horizontal="right"/>
      <protection locked="0"/>
    </xf>
    <xf numFmtId="3" fontId="5" fillId="0" borderId="26" xfId="0" applyNumberFormat="1" applyFont="1" applyFill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/>
      <protection/>
    </xf>
    <xf numFmtId="164" fontId="6" fillId="0" borderId="29" xfId="0" applyNumberFormat="1" applyFont="1" applyFill="1" applyBorder="1" applyAlignment="1" applyProtection="1">
      <alignment horizontal="right"/>
      <protection/>
    </xf>
    <xf numFmtId="164" fontId="6" fillId="0" borderId="32" xfId="0" applyNumberFormat="1" applyFont="1" applyFill="1" applyBorder="1" applyAlignment="1" applyProtection="1">
      <alignment horizontal="right"/>
      <protection/>
    </xf>
    <xf numFmtId="164" fontId="6" fillId="0" borderId="23" xfId="0" applyNumberFormat="1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39" xfId="0" applyNumberFormat="1" applyFont="1" applyFill="1" applyBorder="1" applyAlignment="1" applyProtection="1">
      <alignment horizontal="right"/>
      <protection locked="0"/>
    </xf>
    <xf numFmtId="0" fontId="5" fillId="0" borderId="40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3" fontId="6" fillId="0" borderId="43" xfId="0" applyNumberFormat="1" applyFont="1" applyFill="1" applyBorder="1" applyAlignment="1" applyProtection="1">
      <alignment horizontal="right"/>
      <protection locked="0"/>
    </xf>
    <xf numFmtId="3" fontId="6" fillId="0" borderId="44" xfId="0" applyNumberFormat="1" applyFont="1" applyFill="1" applyBorder="1" applyAlignment="1" applyProtection="1">
      <alignment horizontal="right"/>
      <protection locked="0"/>
    </xf>
    <xf numFmtId="3" fontId="6" fillId="0" borderId="45" xfId="0" applyNumberFormat="1" applyFont="1" applyFill="1" applyBorder="1" applyAlignment="1" applyProtection="1">
      <alignment horizontal="right"/>
      <protection locked="0"/>
    </xf>
    <xf numFmtId="3" fontId="6" fillId="33" borderId="45" xfId="0" applyNumberFormat="1" applyFont="1" applyFill="1" applyBorder="1" applyAlignment="1" applyProtection="1">
      <alignment horizontal="right"/>
      <protection locked="0"/>
    </xf>
    <xf numFmtId="0" fontId="6" fillId="33" borderId="46" xfId="0" applyFont="1" applyFill="1" applyBorder="1" applyAlignment="1" applyProtection="1">
      <alignment horizontal="right"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164" fontId="5" fillId="0" borderId="27" xfId="0" applyNumberFormat="1" applyFont="1" applyFill="1" applyBorder="1" applyAlignment="1" applyProtection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4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0" fontId="5" fillId="0" borderId="40" xfId="0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/>
    </xf>
    <xf numFmtId="3" fontId="6" fillId="0" borderId="49" xfId="0" applyNumberFormat="1" applyFont="1" applyFill="1" applyBorder="1" applyAlignment="1" applyProtection="1">
      <alignment horizontal="right"/>
      <protection locked="0"/>
    </xf>
    <xf numFmtId="3" fontId="6" fillId="0" borderId="50" xfId="0" applyNumberFormat="1" applyFont="1" applyFill="1" applyBorder="1" applyAlignment="1" applyProtection="1">
      <alignment horizontal="right"/>
      <protection locked="0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164" fontId="6" fillId="0" borderId="43" xfId="0" applyNumberFormat="1" applyFont="1" applyFill="1" applyBorder="1" applyAlignment="1" applyProtection="1">
      <alignment horizontal="right"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right"/>
      <protection locked="0"/>
    </xf>
    <xf numFmtId="3" fontId="6" fillId="0" borderId="47" xfId="0" applyNumberFormat="1" applyFont="1" applyFill="1" applyBorder="1" applyAlignment="1" applyProtection="1">
      <alignment horizontal="left"/>
      <protection locked="0"/>
    </xf>
    <xf numFmtId="3" fontId="6" fillId="0" borderId="48" xfId="0" applyNumberFormat="1" applyFont="1" applyFill="1" applyBorder="1" applyAlignment="1" applyProtection="1">
      <alignment horizontal="left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textRotation="90" wrapText="1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164" fontId="6" fillId="0" borderId="45" xfId="0" applyNumberFormat="1" applyFont="1" applyFill="1" applyBorder="1" applyAlignment="1" applyProtection="1">
      <alignment horizontal="right"/>
      <protection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6" fillId="0" borderId="55" xfId="0" applyNumberFormat="1" applyFont="1" applyFill="1" applyBorder="1" applyAlignment="1" applyProtection="1">
      <alignment horizontal="right"/>
      <protection locked="0"/>
    </xf>
    <xf numFmtId="3" fontId="6" fillId="0" borderId="56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6" fillId="0" borderId="58" xfId="0" applyNumberFormat="1" applyFont="1" applyFill="1" applyBorder="1" applyAlignment="1" applyProtection="1">
      <alignment horizontal="right"/>
      <protection locked="0"/>
    </xf>
    <xf numFmtId="3" fontId="6" fillId="0" borderId="59" xfId="0" applyNumberFormat="1" applyFont="1" applyFill="1" applyBorder="1" applyAlignment="1" applyProtection="1">
      <alignment horizontal="right"/>
      <protection locked="0"/>
    </xf>
    <xf numFmtId="3" fontId="6" fillId="0" borderId="60" xfId="0" applyNumberFormat="1" applyFont="1" applyFill="1" applyBorder="1" applyAlignment="1" applyProtection="1">
      <alignment horizontal="right"/>
      <protection locked="0"/>
    </xf>
    <xf numFmtId="3" fontId="5" fillId="0" borderId="61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34" xfId="0" applyNumberFormat="1" applyFont="1" applyFill="1" applyBorder="1" applyAlignment="1" applyProtection="1">
      <alignment horizontal="right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1" ySplit="6" topLeftCell="B7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N1" sqref="N1"/>
    </sheetView>
  </sheetViews>
  <sheetFormatPr defaultColWidth="9.140625" defaultRowHeight="12.75"/>
  <cols>
    <col min="1" max="1" width="10.57421875" style="8" customWidth="1"/>
    <col min="2" max="3" width="8.7109375" style="8" customWidth="1"/>
    <col min="4" max="19" width="8.7109375" style="27" customWidth="1"/>
    <col min="20" max="16384" width="9.140625" style="27" customWidth="1"/>
  </cols>
  <sheetData>
    <row r="1" spans="1:19" s="1" customFormat="1" ht="17.25">
      <c r="A1" s="2" t="s">
        <v>67</v>
      </c>
      <c r="C1" s="2"/>
      <c r="D1" s="53"/>
      <c r="E1" s="53"/>
      <c r="F1" s="53"/>
      <c r="G1" s="53"/>
      <c r="I1" s="53"/>
      <c r="J1" s="53"/>
      <c r="K1" s="53"/>
      <c r="L1" s="53"/>
      <c r="M1" s="53"/>
      <c r="N1" s="4"/>
      <c r="O1" s="53"/>
      <c r="P1" s="53"/>
      <c r="Q1" s="53"/>
      <c r="R1" s="53"/>
      <c r="S1" s="4" t="s">
        <v>0</v>
      </c>
    </row>
    <row r="2" spans="1:19" s="3" customFormat="1" ht="12.75">
      <c r="A2" s="56"/>
      <c r="B2" s="116"/>
      <c r="C2" s="117"/>
      <c r="D2" s="116" t="s">
        <v>74</v>
      </c>
      <c r="E2" s="118"/>
      <c r="F2" s="117"/>
      <c r="G2" s="116" t="s">
        <v>74</v>
      </c>
      <c r="H2" s="117"/>
      <c r="I2" s="113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s="2" customFormat="1" ht="12.75">
      <c r="A3" s="5"/>
      <c r="B3" s="110" t="s">
        <v>74</v>
      </c>
      <c r="C3" s="112"/>
      <c r="D3" s="110" t="s">
        <v>73</v>
      </c>
      <c r="E3" s="111"/>
      <c r="F3" s="112"/>
      <c r="G3" s="110" t="s">
        <v>73</v>
      </c>
      <c r="H3" s="112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2"/>
    </row>
    <row r="4" spans="1:19" s="2" customFormat="1" ht="12.75">
      <c r="A4" s="5"/>
      <c r="B4" s="107" t="s">
        <v>75</v>
      </c>
      <c r="C4" s="109"/>
      <c r="D4" s="107" t="s">
        <v>52</v>
      </c>
      <c r="E4" s="108"/>
      <c r="F4" s="109"/>
      <c r="G4" s="107" t="s">
        <v>53</v>
      </c>
      <c r="H4" s="109"/>
      <c r="I4" s="107" t="s">
        <v>54</v>
      </c>
      <c r="J4" s="108"/>
      <c r="K4" s="108"/>
      <c r="L4" s="108"/>
      <c r="M4" s="108"/>
      <c r="N4" s="108"/>
      <c r="O4" s="108"/>
      <c r="P4" s="108"/>
      <c r="Q4" s="108"/>
      <c r="R4" s="108"/>
      <c r="S4" s="109"/>
    </row>
    <row r="5" spans="1:19" s="8" customFormat="1" ht="12.75">
      <c r="A5" s="6"/>
      <c r="B5" s="7" t="s">
        <v>49</v>
      </c>
      <c r="C5" s="7" t="s">
        <v>50</v>
      </c>
      <c r="D5" s="7" t="s">
        <v>50</v>
      </c>
      <c r="E5" s="7" t="s">
        <v>49</v>
      </c>
      <c r="F5" s="7" t="s">
        <v>101</v>
      </c>
      <c r="G5" s="7" t="s">
        <v>50</v>
      </c>
      <c r="H5" s="7" t="s">
        <v>49</v>
      </c>
      <c r="I5" s="7" t="s">
        <v>49</v>
      </c>
      <c r="J5" s="7" t="s">
        <v>95</v>
      </c>
      <c r="K5" s="7" t="s">
        <v>96</v>
      </c>
      <c r="L5" s="7" t="s">
        <v>50</v>
      </c>
      <c r="M5" s="7" t="s">
        <v>93</v>
      </c>
      <c r="N5" s="7" t="s">
        <v>96</v>
      </c>
      <c r="O5" s="7" t="s">
        <v>101</v>
      </c>
      <c r="P5" s="7" t="s">
        <v>101</v>
      </c>
      <c r="Q5" s="7" t="s">
        <v>101</v>
      </c>
      <c r="R5" s="7" t="s">
        <v>101</v>
      </c>
      <c r="S5" s="7" t="s">
        <v>101</v>
      </c>
    </row>
    <row r="6" spans="1:19" s="88" customFormat="1" ht="96" customHeight="1">
      <c r="A6" s="87" t="s">
        <v>1</v>
      </c>
      <c r="B6" s="9" t="s">
        <v>80</v>
      </c>
      <c r="C6" s="9" t="s">
        <v>81</v>
      </c>
      <c r="D6" s="9" t="s">
        <v>76</v>
      </c>
      <c r="E6" s="9" t="s">
        <v>83</v>
      </c>
      <c r="F6" s="9" t="s">
        <v>102</v>
      </c>
      <c r="G6" s="9" t="s">
        <v>68</v>
      </c>
      <c r="H6" s="9" t="s">
        <v>82</v>
      </c>
      <c r="I6" s="9" t="s">
        <v>84</v>
      </c>
      <c r="J6" s="9" t="s">
        <v>97</v>
      </c>
      <c r="K6" s="9" t="s">
        <v>98</v>
      </c>
      <c r="L6" s="9" t="s">
        <v>51</v>
      </c>
      <c r="M6" s="9" t="s">
        <v>99</v>
      </c>
      <c r="N6" s="9" t="s">
        <v>100</v>
      </c>
      <c r="O6" s="9" t="s">
        <v>69</v>
      </c>
      <c r="P6" s="9" t="s">
        <v>103</v>
      </c>
      <c r="Q6" s="9" t="s">
        <v>104</v>
      </c>
      <c r="R6" s="9" t="s">
        <v>105</v>
      </c>
      <c r="S6" s="9" t="s">
        <v>106</v>
      </c>
    </row>
    <row r="7" spans="1:19" s="15" customFormat="1" ht="12.75">
      <c r="A7" s="11" t="s">
        <v>2</v>
      </c>
      <c r="B7" s="12">
        <v>59423</v>
      </c>
      <c r="C7" s="14">
        <v>69404</v>
      </c>
      <c r="D7" s="12">
        <v>39880</v>
      </c>
      <c r="E7" s="91">
        <v>21783</v>
      </c>
      <c r="F7" s="14">
        <v>0</v>
      </c>
      <c r="G7" s="67">
        <v>30033</v>
      </c>
      <c r="H7" s="63">
        <v>36531</v>
      </c>
      <c r="I7" s="12">
        <v>66347</v>
      </c>
      <c r="J7" s="57">
        <v>4424</v>
      </c>
      <c r="K7" s="57">
        <v>2008</v>
      </c>
      <c r="L7" s="13">
        <v>55407</v>
      </c>
      <c r="M7" s="59">
        <v>877</v>
      </c>
      <c r="N7" s="57">
        <v>600</v>
      </c>
      <c r="O7" s="57">
        <v>0</v>
      </c>
      <c r="P7" s="57">
        <v>0</v>
      </c>
      <c r="Q7" s="13">
        <v>14</v>
      </c>
      <c r="R7" s="59">
        <v>0</v>
      </c>
      <c r="S7" s="14">
        <v>1</v>
      </c>
    </row>
    <row r="8" spans="1:19" s="15" customFormat="1" ht="12.75">
      <c r="A8" s="16" t="s">
        <v>3</v>
      </c>
      <c r="B8" s="17">
        <v>375</v>
      </c>
      <c r="C8" s="19">
        <v>1022</v>
      </c>
      <c r="D8" s="17">
        <v>965</v>
      </c>
      <c r="E8" s="92">
        <v>431</v>
      </c>
      <c r="F8" s="19">
        <v>0</v>
      </c>
      <c r="G8" s="17"/>
      <c r="H8" s="19"/>
      <c r="I8" s="17">
        <v>373</v>
      </c>
      <c r="J8" s="18">
        <v>57</v>
      </c>
      <c r="K8" s="18">
        <v>38</v>
      </c>
      <c r="L8" s="18">
        <v>907</v>
      </c>
      <c r="M8" s="74">
        <v>24</v>
      </c>
      <c r="N8" s="18">
        <v>9</v>
      </c>
      <c r="O8" s="18">
        <v>0</v>
      </c>
      <c r="P8" s="18">
        <v>0</v>
      </c>
      <c r="Q8" s="18">
        <v>0</v>
      </c>
      <c r="R8" s="74">
        <v>0</v>
      </c>
      <c r="S8" s="19">
        <v>0</v>
      </c>
    </row>
    <row r="9" spans="1:19" s="15" customFormat="1" ht="12.75">
      <c r="A9" s="16" t="s">
        <v>4</v>
      </c>
      <c r="B9" s="17">
        <v>9351</v>
      </c>
      <c r="C9" s="19">
        <v>12980</v>
      </c>
      <c r="D9" s="17"/>
      <c r="E9" s="92"/>
      <c r="F9" s="19"/>
      <c r="G9" s="17">
        <v>12080</v>
      </c>
      <c r="H9" s="19">
        <v>10125</v>
      </c>
      <c r="I9" s="17">
        <v>10355</v>
      </c>
      <c r="J9" s="18">
        <v>824</v>
      </c>
      <c r="K9" s="18">
        <v>629</v>
      </c>
      <c r="L9" s="18">
        <v>10282</v>
      </c>
      <c r="M9" s="74">
        <v>254</v>
      </c>
      <c r="N9" s="18">
        <v>109</v>
      </c>
      <c r="O9" s="18">
        <v>0</v>
      </c>
      <c r="P9" s="18">
        <v>0</v>
      </c>
      <c r="Q9" s="18">
        <v>0</v>
      </c>
      <c r="R9" s="74">
        <v>0</v>
      </c>
      <c r="S9" s="19">
        <v>1</v>
      </c>
    </row>
    <row r="10" spans="1:19" s="15" customFormat="1" ht="12.75">
      <c r="A10" s="16" t="s">
        <v>5</v>
      </c>
      <c r="B10" s="17">
        <v>289</v>
      </c>
      <c r="C10" s="19">
        <v>1599</v>
      </c>
      <c r="D10" s="17"/>
      <c r="E10" s="92"/>
      <c r="F10" s="19"/>
      <c r="G10" s="17">
        <v>1516</v>
      </c>
      <c r="H10" s="19">
        <v>354</v>
      </c>
      <c r="I10" s="17">
        <v>317</v>
      </c>
      <c r="J10" s="18">
        <v>64</v>
      </c>
      <c r="K10" s="18">
        <v>82</v>
      </c>
      <c r="L10" s="18">
        <v>1378</v>
      </c>
      <c r="M10" s="74">
        <v>40</v>
      </c>
      <c r="N10" s="18">
        <v>11</v>
      </c>
      <c r="O10" s="18">
        <v>0</v>
      </c>
      <c r="P10" s="18">
        <v>0</v>
      </c>
      <c r="Q10" s="18">
        <v>0</v>
      </c>
      <c r="R10" s="74">
        <v>0</v>
      </c>
      <c r="S10" s="19">
        <v>0</v>
      </c>
    </row>
    <row r="11" spans="1:19" s="15" customFormat="1" ht="12.75">
      <c r="A11" s="16" t="s">
        <v>6</v>
      </c>
      <c r="B11" s="17">
        <v>719</v>
      </c>
      <c r="C11" s="19">
        <v>1924</v>
      </c>
      <c r="D11" s="17">
        <v>1822</v>
      </c>
      <c r="E11" s="92">
        <v>831</v>
      </c>
      <c r="F11" s="19">
        <v>0</v>
      </c>
      <c r="G11" s="17"/>
      <c r="H11" s="19"/>
      <c r="I11" s="17">
        <v>781</v>
      </c>
      <c r="J11" s="18">
        <v>278</v>
      </c>
      <c r="K11" s="18">
        <v>81</v>
      </c>
      <c r="L11" s="18">
        <v>1421</v>
      </c>
      <c r="M11" s="74">
        <v>89</v>
      </c>
      <c r="N11" s="18">
        <v>21</v>
      </c>
      <c r="O11" s="18">
        <v>0</v>
      </c>
      <c r="P11" s="18">
        <v>0</v>
      </c>
      <c r="Q11" s="18">
        <v>0</v>
      </c>
      <c r="R11" s="74">
        <v>0</v>
      </c>
      <c r="S11" s="19">
        <v>0</v>
      </c>
    </row>
    <row r="12" spans="1:19" s="15" customFormat="1" ht="12.75">
      <c r="A12" s="16" t="s">
        <v>7</v>
      </c>
      <c r="B12" s="17">
        <v>2578</v>
      </c>
      <c r="C12" s="19">
        <v>8013</v>
      </c>
      <c r="D12" s="17"/>
      <c r="E12" s="92"/>
      <c r="F12" s="19"/>
      <c r="G12" s="17">
        <v>7603</v>
      </c>
      <c r="H12" s="19">
        <v>2906</v>
      </c>
      <c r="I12" s="17">
        <v>2942</v>
      </c>
      <c r="J12" s="18">
        <v>514</v>
      </c>
      <c r="K12" s="18">
        <v>270</v>
      </c>
      <c r="L12" s="18">
        <v>6725</v>
      </c>
      <c r="M12" s="74">
        <v>134</v>
      </c>
      <c r="N12" s="18">
        <v>59</v>
      </c>
      <c r="O12" s="18">
        <v>0</v>
      </c>
      <c r="P12" s="18">
        <v>0</v>
      </c>
      <c r="Q12" s="18">
        <v>0</v>
      </c>
      <c r="R12" s="74">
        <v>0</v>
      </c>
      <c r="S12" s="19">
        <v>0</v>
      </c>
    </row>
    <row r="13" spans="1:19" s="15" customFormat="1" ht="12.75">
      <c r="A13" s="16" t="s">
        <v>8</v>
      </c>
      <c r="B13" s="17">
        <v>4186</v>
      </c>
      <c r="C13" s="19">
        <v>2854</v>
      </c>
      <c r="D13" s="17"/>
      <c r="E13" s="92"/>
      <c r="F13" s="19"/>
      <c r="G13" s="17">
        <v>2915</v>
      </c>
      <c r="H13" s="19">
        <v>4107</v>
      </c>
      <c r="I13" s="17">
        <v>4363</v>
      </c>
      <c r="J13" s="18">
        <v>168</v>
      </c>
      <c r="K13" s="18">
        <v>105</v>
      </c>
      <c r="L13" s="18">
        <v>2401</v>
      </c>
      <c r="M13" s="74">
        <v>31</v>
      </c>
      <c r="N13" s="18">
        <v>28</v>
      </c>
      <c r="O13" s="18">
        <v>0</v>
      </c>
      <c r="P13" s="18">
        <v>0</v>
      </c>
      <c r="Q13" s="18">
        <v>0</v>
      </c>
      <c r="R13" s="74">
        <v>0</v>
      </c>
      <c r="S13" s="19">
        <v>0</v>
      </c>
    </row>
    <row r="14" spans="1:19" s="15" customFormat="1" ht="12.75">
      <c r="A14" s="16" t="s">
        <v>9</v>
      </c>
      <c r="B14" s="17">
        <v>780</v>
      </c>
      <c r="C14" s="19">
        <v>1902</v>
      </c>
      <c r="D14" s="17">
        <v>1788</v>
      </c>
      <c r="E14" s="92">
        <v>876</v>
      </c>
      <c r="F14" s="19">
        <v>0</v>
      </c>
      <c r="G14" s="17"/>
      <c r="H14" s="19"/>
      <c r="I14" s="17">
        <v>846</v>
      </c>
      <c r="J14" s="18">
        <v>132</v>
      </c>
      <c r="K14" s="18">
        <v>64</v>
      </c>
      <c r="L14" s="18">
        <v>1607</v>
      </c>
      <c r="M14" s="74">
        <v>33</v>
      </c>
      <c r="N14" s="18">
        <v>21</v>
      </c>
      <c r="O14" s="18">
        <v>0</v>
      </c>
      <c r="P14" s="18">
        <v>0</v>
      </c>
      <c r="Q14" s="18">
        <v>0</v>
      </c>
      <c r="R14" s="74">
        <v>0</v>
      </c>
      <c r="S14" s="19">
        <v>0</v>
      </c>
    </row>
    <row r="15" spans="1:19" s="15" customFormat="1" ht="12.75">
      <c r="A15" s="16" t="s">
        <v>10</v>
      </c>
      <c r="B15" s="17">
        <v>4219</v>
      </c>
      <c r="C15" s="19">
        <v>8462</v>
      </c>
      <c r="D15" s="17">
        <v>8008</v>
      </c>
      <c r="E15" s="92">
        <v>4612</v>
      </c>
      <c r="F15" s="19">
        <v>0</v>
      </c>
      <c r="G15" s="17"/>
      <c r="H15" s="19"/>
      <c r="I15" s="17">
        <v>4410</v>
      </c>
      <c r="J15" s="18">
        <v>753</v>
      </c>
      <c r="K15" s="18">
        <v>306</v>
      </c>
      <c r="L15" s="18">
        <v>6907</v>
      </c>
      <c r="M15" s="74">
        <v>281</v>
      </c>
      <c r="N15" s="18">
        <v>142</v>
      </c>
      <c r="O15" s="18">
        <v>0</v>
      </c>
      <c r="P15" s="18">
        <v>0</v>
      </c>
      <c r="Q15" s="18">
        <v>0</v>
      </c>
      <c r="R15" s="74">
        <v>0</v>
      </c>
      <c r="S15" s="19">
        <v>0</v>
      </c>
    </row>
    <row r="16" spans="1:19" s="15" customFormat="1" ht="12.75">
      <c r="A16" s="16" t="s">
        <v>11</v>
      </c>
      <c r="B16" s="17">
        <v>7564</v>
      </c>
      <c r="C16" s="19">
        <v>19240</v>
      </c>
      <c r="D16" s="17"/>
      <c r="E16" s="92"/>
      <c r="F16" s="19"/>
      <c r="G16" s="17">
        <v>19406</v>
      </c>
      <c r="H16" s="19">
        <v>7242</v>
      </c>
      <c r="I16" s="17">
        <v>9377</v>
      </c>
      <c r="J16" s="18">
        <v>1284</v>
      </c>
      <c r="K16" s="18">
        <v>571</v>
      </c>
      <c r="L16" s="18">
        <v>15295</v>
      </c>
      <c r="M16" s="74">
        <v>319</v>
      </c>
      <c r="N16" s="18">
        <v>141</v>
      </c>
      <c r="O16" s="18">
        <v>1</v>
      </c>
      <c r="P16" s="18">
        <v>0</v>
      </c>
      <c r="Q16" s="18">
        <v>11</v>
      </c>
      <c r="R16" s="74">
        <v>0</v>
      </c>
      <c r="S16" s="19">
        <v>1</v>
      </c>
    </row>
    <row r="17" spans="1:19" s="15" customFormat="1" ht="12.75">
      <c r="A17" s="16" t="s">
        <v>12</v>
      </c>
      <c r="B17" s="17">
        <v>785</v>
      </c>
      <c r="C17" s="19">
        <v>2517</v>
      </c>
      <c r="D17" s="17">
        <v>2441</v>
      </c>
      <c r="E17" s="92">
        <v>862</v>
      </c>
      <c r="F17" s="19">
        <v>0</v>
      </c>
      <c r="G17" s="17"/>
      <c r="H17" s="19"/>
      <c r="I17" s="17">
        <v>850</v>
      </c>
      <c r="J17" s="18">
        <v>252</v>
      </c>
      <c r="K17" s="18">
        <v>94</v>
      </c>
      <c r="L17" s="18">
        <v>1997</v>
      </c>
      <c r="M17" s="74">
        <v>137</v>
      </c>
      <c r="N17" s="18">
        <v>29</v>
      </c>
      <c r="O17" s="18">
        <v>0</v>
      </c>
      <c r="P17" s="18">
        <v>0</v>
      </c>
      <c r="Q17" s="18">
        <v>0</v>
      </c>
      <c r="R17" s="74">
        <v>0</v>
      </c>
      <c r="S17" s="19">
        <v>0</v>
      </c>
    </row>
    <row r="18" spans="1:19" s="15" customFormat="1" ht="12.75">
      <c r="A18" s="16" t="s">
        <v>13</v>
      </c>
      <c r="B18" s="17">
        <v>240</v>
      </c>
      <c r="C18" s="19">
        <v>895</v>
      </c>
      <c r="D18" s="17"/>
      <c r="E18" s="92"/>
      <c r="F18" s="19"/>
      <c r="G18" s="17">
        <v>819</v>
      </c>
      <c r="H18" s="19">
        <v>303</v>
      </c>
      <c r="I18" s="17">
        <v>260</v>
      </c>
      <c r="J18" s="18">
        <v>43</v>
      </c>
      <c r="K18" s="18">
        <v>50</v>
      </c>
      <c r="L18" s="18">
        <v>759</v>
      </c>
      <c r="M18" s="74">
        <v>12</v>
      </c>
      <c r="N18" s="18">
        <v>2</v>
      </c>
      <c r="O18" s="18">
        <v>0</v>
      </c>
      <c r="P18" s="18">
        <v>0</v>
      </c>
      <c r="Q18" s="18">
        <v>0</v>
      </c>
      <c r="R18" s="74">
        <v>0</v>
      </c>
      <c r="S18" s="19">
        <v>0</v>
      </c>
    </row>
    <row r="19" spans="1:19" s="20" customFormat="1" ht="12.75">
      <c r="A19" s="16" t="s">
        <v>14</v>
      </c>
      <c r="B19" s="17">
        <v>100</v>
      </c>
      <c r="C19" s="19">
        <v>329</v>
      </c>
      <c r="D19" s="17"/>
      <c r="E19" s="92"/>
      <c r="F19" s="19"/>
      <c r="G19" s="17">
        <v>314</v>
      </c>
      <c r="H19" s="19">
        <v>119</v>
      </c>
      <c r="I19" s="17">
        <v>125</v>
      </c>
      <c r="J19" s="18">
        <v>15</v>
      </c>
      <c r="K19" s="18">
        <v>14</v>
      </c>
      <c r="L19" s="18">
        <v>273</v>
      </c>
      <c r="M19" s="74">
        <v>10</v>
      </c>
      <c r="N19" s="18">
        <v>0</v>
      </c>
      <c r="O19" s="18">
        <v>0</v>
      </c>
      <c r="P19" s="18">
        <v>0</v>
      </c>
      <c r="Q19" s="18">
        <v>0</v>
      </c>
      <c r="R19" s="74">
        <v>0</v>
      </c>
      <c r="S19" s="19">
        <v>0</v>
      </c>
    </row>
    <row r="20" spans="1:19" s="20" customFormat="1" ht="12.75">
      <c r="A20" s="16" t="s">
        <v>15</v>
      </c>
      <c r="B20" s="17">
        <v>12244</v>
      </c>
      <c r="C20" s="19">
        <v>32063</v>
      </c>
      <c r="D20" s="17">
        <v>30356</v>
      </c>
      <c r="E20" s="92">
        <v>13675</v>
      </c>
      <c r="F20" s="19">
        <v>1</v>
      </c>
      <c r="G20" s="17"/>
      <c r="H20" s="19"/>
      <c r="I20" s="17">
        <v>13536</v>
      </c>
      <c r="J20" s="18">
        <v>2079</v>
      </c>
      <c r="K20" s="18">
        <v>732</v>
      </c>
      <c r="L20" s="18">
        <v>27124</v>
      </c>
      <c r="M20" s="74">
        <v>564</v>
      </c>
      <c r="N20" s="18">
        <v>363</v>
      </c>
      <c r="O20" s="18">
        <v>0</v>
      </c>
      <c r="P20" s="18">
        <v>3</v>
      </c>
      <c r="Q20" s="18">
        <v>20</v>
      </c>
      <c r="R20" s="74">
        <v>0</v>
      </c>
      <c r="S20" s="19">
        <v>0</v>
      </c>
    </row>
    <row r="21" spans="1:19" s="20" customFormat="1" ht="12.75">
      <c r="A21" s="16" t="s">
        <v>16</v>
      </c>
      <c r="B21" s="17">
        <v>327</v>
      </c>
      <c r="C21" s="19">
        <v>1618</v>
      </c>
      <c r="D21" s="17"/>
      <c r="E21" s="92"/>
      <c r="F21" s="19"/>
      <c r="G21" s="17">
        <v>1500</v>
      </c>
      <c r="H21" s="19">
        <v>433</v>
      </c>
      <c r="I21" s="17">
        <v>450</v>
      </c>
      <c r="J21" s="18">
        <v>80</v>
      </c>
      <c r="K21" s="18">
        <v>63</v>
      </c>
      <c r="L21" s="18">
        <v>1331</v>
      </c>
      <c r="M21" s="74">
        <v>27</v>
      </c>
      <c r="N21" s="18">
        <v>4</v>
      </c>
      <c r="O21" s="18">
        <v>0</v>
      </c>
      <c r="P21" s="18">
        <v>0</v>
      </c>
      <c r="Q21" s="18">
        <v>0</v>
      </c>
      <c r="R21" s="74">
        <v>0</v>
      </c>
      <c r="S21" s="19">
        <v>0</v>
      </c>
    </row>
    <row r="22" spans="1:19" s="20" customFormat="1" ht="12.75">
      <c r="A22" s="16" t="s">
        <v>17</v>
      </c>
      <c r="B22" s="17">
        <v>824</v>
      </c>
      <c r="C22" s="19">
        <v>4616</v>
      </c>
      <c r="D22" s="17"/>
      <c r="E22" s="92"/>
      <c r="F22" s="19"/>
      <c r="G22" s="17">
        <v>4248</v>
      </c>
      <c r="H22" s="19">
        <v>1152</v>
      </c>
      <c r="I22" s="17">
        <v>1162</v>
      </c>
      <c r="J22" s="18">
        <v>220</v>
      </c>
      <c r="K22" s="18">
        <v>129</v>
      </c>
      <c r="L22" s="18">
        <v>3832</v>
      </c>
      <c r="M22" s="74">
        <v>68</v>
      </c>
      <c r="N22" s="18">
        <v>39</v>
      </c>
      <c r="O22" s="18">
        <v>0</v>
      </c>
      <c r="P22" s="18">
        <v>0</v>
      </c>
      <c r="Q22" s="18">
        <v>0</v>
      </c>
      <c r="R22" s="74">
        <v>0</v>
      </c>
      <c r="S22" s="19">
        <v>0</v>
      </c>
    </row>
    <row r="23" spans="1:19" s="20" customFormat="1" ht="12.75">
      <c r="A23" s="16" t="s">
        <v>18</v>
      </c>
      <c r="B23" s="17">
        <v>37</v>
      </c>
      <c r="C23" s="19">
        <v>195</v>
      </c>
      <c r="D23" s="17"/>
      <c r="E23" s="92"/>
      <c r="F23" s="19"/>
      <c r="G23" s="17">
        <v>203</v>
      </c>
      <c r="H23" s="19">
        <v>38</v>
      </c>
      <c r="I23" s="17">
        <v>48</v>
      </c>
      <c r="J23" s="18">
        <v>9</v>
      </c>
      <c r="K23" s="18">
        <v>6</v>
      </c>
      <c r="L23" s="18">
        <v>167</v>
      </c>
      <c r="M23" s="74">
        <v>5</v>
      </c>
      <c r="N23" s="18">
        <v>3</v>
      </c>
      <c r="O23" s="18">
        <v>0</v>
      </c>
      <c r="P23" s="18">
        <v>0</v>
      </c>
      <c r="Q23" s="18">
        <v>0</v>
      </c>
      <c r="R23" s="74">
        <v>0</v>
      </c>
      <c r="S23" s="19">
        <v>0</v>
      </c>
    </row>
    <row r="24" spans="1:19" s="20" customFormat="1" ht="12.75">
      <c r="A24" s="16" t="s">
        <v>19</v>
      </c>
      <c r="B24" s="17">
        <v>761</v>
      </c>
      <c r="C24" s="19">
        <v>1876</v>
      </c>
      <c r="D24" s="17">
        <v>1732</v>
      </c>
      <c r="E24" s="92">
        <v>901</v>
      </c>
      <c r="F24" s="19">
        <v>0</v>
      </c>
      <c r="G24" s="17"/>
      <c r="H24" s="19"/>
      <c r="I24" s="17">
        <v>943</v>
      </c>
      <c r="J24" s="18">
        <v>110</v>
      </c>
      <c r="K24" s="18">
        <v>62</v>
      </c>
      <c r="L24" s="18">
        <v>1455</v>
      </c>
      <c r="M24" s="74">
        <v>54</v>
      </c>
      <c r="N24" s="18">
        <v>29</v>
      </c>
      <c r="O24" s="18">
        <v>0</v>
      </c>
      <c r="P24" s="18">
        <v>0</v>
      </c>
      <c r="Q24" s="18">
        <v>0</v>
      </c>
      <c r="R24" s="74">
        <v>0</v>
      </c>
      <c r="S24" s="19">
        <v>0</v>
      </c>
    </row>
    <row r="25" spans="1:19" s="20" customFormat="1" ht="12.75">
      <c r="A25" s="16" t="s">
        <v>20</v>
      </c>
      <c r="B25" s="17">
        <v>420</v>
      </c>
      <c r="C25" s="19">
        <v>1361</v>
      </c>
      <c r="D25" s="17"/>
      <c r="E25" s="92"/>
      <c r="F25" s="19"/>
      <c r="G25" s="17">
        <v>1215</v>
      </c>
      <c r="H25" s="19">
        <v>519</v>
      </c>
      <c r="I25" s="17">
        <v>441</v>
      </c>
      <c r="J25" s="18">
        <v>116</v>
      </c>
      <c r="K25" s="18">
        <v>75</v>
      </c>
      <c r="L25" s="18">
        <v>1109</v>
      </c>
      <c r="M25" s="74">
        <v>37</v>
      </c>
      <c r="N25" s="18">
        <v>16</v>
      </c>
      <c r="O25" s="18">
        <v>0</v>
      </c>
      <c r="P25" s="18">
        <v>0</v>
      </c>
      <c r="Q25" s="18">
        <v>0</v>
      </c>
      <c r="R25" s="74">
        <v>0</v>
      </c>
      <c r="S25" s="19">
        <v>0</v>
      </c>
    </row>
    <row r="26" spans="1:19" s="20" customFormat="1" ht="12.75">
      <c r="A26" s="16" t="s">
        <v>21</v>
      </c>
      <c r="B26" s="17">
        <v>1543</v>
      </c>
      <c r="C26" s="19">
        <v>3690</v>
      </c>
      <c r="D26" s="17"/>
      <c r="E26" s="92"/>
      <c r="F26" s="19"/>
      <c r="G26" s="17">
        <v>3638</v>
      </c>
      <c r="H26" s="19">
        <v>1579</v>
      </c>
      <c r="I26" s="17">
        <v>1664</v>
      </c>
      <c r="J26" s="18">
        <v>189</v>
      </c>
      <c r="K26" s="18">
        <v>152</v>
      </c>
      <c r="L26" s="18">
        <v>3170</v>
      </c>
      <c r="M26" s="74">
        <v>38</v>
      </c>
      <c r="N26" s="18">
        <v>46</v>
      </c>
      <c r="O26" s="18">
        <v>0</v>
      </c>
      <c r="P26" s="18">
        <v>0</v>
      </c>
      <c r="Q26" s="18">
        <v>0</v>
      </c>
      <c r="R26" s="74">
        <v>0</v>
      </c>
      <c r="S26" s="19">
        <v>0</v>
      </c>
    </row>
    <row r="27" spans="1:19" s="20" customFormat="1" ht="12.75">
      <c r="A27" s="16" t="s">
        <v>22</v>
      </c>
      <c r="B27" s="17">
        <v>312</v>
      </c>
      <c r="C27" s="19">
        <v>2527</v>
      </c>
      <c r="D27" s="17"/>
      <c r="E27" s="92"/>
      <c r="F27" s="19"/>
      <c r="G27" s="17">
        <v>2389</v>
      </c>
      <c r="H27" s="19">
        <v>435</v>
      </c>
      <c r="I27" s="17">
        <v>393</v>
      </c>
      <c r="J27" s="18">
        <v>117</v>
      </c>
      <c r="K27" s="18">
        <v>104</v>
      </c>
      <c r="L27" s="18">
        <v>2163</v>
      </c>
      <c r="M27" s="74">
        <v>86</v>
      </c>
      <c r="N27" s="18">
        <v>27</v>
      </c>
      <c r="O27" s="18">
        <v>0</v>
      </c>
      <c r="P27" s="18">
        <v>0</v>
      </c>
      <c r="Q27" s="18">
        <v>0</v>
      </c>
      <c r="R27" s="74">
        <v>0</v>
      </c>
      <c r="S27" s="19">
        <v>0</v>
      </c>
    </row>
    <row r="28" spans="1:19" s="20" customFormat="1" ht="12.75">
      <c r="A28" s="16" t="s">
        <v>23</v>
      </c>
      <c r="B28" s="17">
        <v>720</v>
      </c>
      <c r="C28" s="19">
        <v>3356</v>
      </c>
      <c r="D28" s="17"/>
      <c r="E28" s="92"/>
      <c r="F28" s="19"/>
      <c r="G28" s="17">
        <v>3170</v>
      </c>
      <c r="H28" s="19">
        <v>874</v>
      </c>
      <c r="I28" s="17">
        <v>821</v>
      </c>
      <c r="J28" s="18">
        <v>176</v>
      </c>
      <c r="K28" s="18">
        <v>102</v>
      </c>
      <c r="L28" s="18">
        <v>2932</v>
      </c>
      <c r="M28" s="74">
        <v>56</v>
      </c>
      <c r="N28" s="18">
        <v>19</v>
      </c>
      <c r="O28" s="18">
        <v>0</v>
      </c>
      <c r="P28" s="18">
        <v>0</v>
      </c>
      <c r="Q28" s="18">
        <v>0</v>
      </c>
      <c r="R28" s="74">
        <v>0</v>
      </c>
      <c r="S28" s="19">
        <v>0</v>
      </c>
    </row>
    <row r="29" spans="1:19" s="20" customFormat="1" ht="12.75">
      <c r="A29" s="16" t="s">
        <v>24</v>
      </c>
      <c r="B29" s="17">
        <v>1236</v>
      </c>
      <c r="C29" s="19">
        <v>3961</v>
      </c>
      <c r="D29" s="17">
        <v>3750</v>
      </c>
      <c r="E29" s="92">
        <v>1415</v>
      </c>
      <c r="F29" s="19">
        <v>2</v>
      </c>
      <c r="G29" s="17"/>
      <c r="H29" s="19"/>
      <c r="I29" s="17">
        <v>1230</v>
      </c>
      <c r="J29" s="18">
        <v>217</v>
      </c>
      <c r="K29" s="18">
        <v>104</v>
      </c>
      <c r="L29" s="18">
        <v>3543</v>
      </c>
      <c r="M29" s="74">
        <v>71</v>
      </c>
      <c r="N29" s="18">
        <v>63</v>
      </c>
      <c r="O29" s="18">
        <v>2</v>
      </c>
      <c r="P29" s="18">
        <v>0</v>
      </c>
      <c r="Q29" s="18">
        <v>1</v>
      </c>
      <c r="R29" s="74">
        <v>0</v>
      </c>
      <c r="S29" s="19">
        <v>0</v>
      </c>
    </row>
    <row r="30" spans="1:19" s="20" customFormat="1" ht="12.75">
      <c r="A30" s="16" t="s">
        <v>25</v>
      </c>
      <c r="B30" s="17">
        <v>1021</v>
      </c>
      <c r="C30" s="19">
        <v>2912</v>
      </c>
      <c r="D30" s="17"/>
      <c r="E30" s="92"/>
      <c r="F30" s="19"/>
      <c r="G30" s="17">
        <v>2825</v>
      </c>
      <c r="H30" s="19">
        <v>1086</v>
      </c>
      <c r="I30" s="17">
        <v>1163</v>
      </c>
      <c r="J30" s="18">
        <v>160</v>
      </c>
      <c r="K30" s="18">
        <v>88</v>
      </c>
      <c r="L30" s="18">
        <v>2474</v>
      </c>
      <c r="M30" s="74">
        <v>41</v>
      </c>
      <c r="N30" s="18">
        <v>29</v>
      </c>
      <c r="O30" s="18">
        <v>0</v>
      </c>
      <c r="P30" s="18">
        <v>0</v>
      </c>
      <c r="Q30" s="18">
        <v>0</v>
      </c>
      <c r="R30" s="74">
        <v>0</v>
      </c>
      <c r="S30" s="19">
        <v>0</v>
      </c>
    </row>
    <row r="31" spans="1:19" s="20" customFormat="1" ht="12.75">
      <c r="A31" s="16" t="s">
        <v>26</v>
      </c>
      <c r="B31" s="17">
        <v>1246</v>
      </c>
      <c r="C31" s="19">
        <v>4371</v>
      </c>
      <c r="D31" s="17">
        <v>4145</v>
      </c>
      <c r="E31" s="92">
        <v>1472</v>
      </c>
      <c r="F31" s="19">
        <v>0</v>
      </c>
      <c r="G31" s="17"/>
      <c r="H31" s="19"/>
      <c r="I31" s="17">
        <v>1509</v>
      </c>
      <c r="J31" s="18">
        <v>186</v>
      </c>
      <c r="K31" s="18">
        <v>146</v>
      </c>
      <c r="L31" s="18">
        <v>3495</v>
      </c>
      <c r="M31" s="74">
        <v>262</v>
      </c>
      <c r="N31" s="18">
        <v>57</v>
      </c>
      <c r="O31" s="18">
        <v>0</v>
      </c>
      <c r="P31" s="18">
        <v>0</v>
      </c>
      <c r="Q31" s="18">
        <v>1</v>
      </c>
      <c r="R31" s="74">
        <v>1</v>
      </c>
      <c r="S31" s="19">
        <v>0</v>
      </c>
    </row>
    <row r="32" spans="1:19" s="20" customFormat="1" ht="12.75">
      <c r="A32" s="16" t="s">
        <v>27</v>
      </c>
      <c r="B32" s="17">
        <v>1090</v>
      </c>
      <c r="C32" s="19">
        <v>5968</v>
      </c>
      <c r="D32" s="17"/>
      <c r="E32" s="92"/>
      <c r="F32" s="19"/>
      <c r="G32" s="17">
        <v>5685</v>
      </c>
      <c r="H32" s="19">
        <v>1264</v>
      </c>
      <c r="I32" s="17">
        <v>1336</v>
      </c>
      <c r="J32" s="18">
        <v>387</v>
      </c>
      <c r="K32" s="18">
        <v>157</v>
      </c>
      <c r="L32" s="18">
        <v>5006</v>
      </c>
      <c r="M32" s="74">
        <v>99</v>
      </c>
      <c r="N32" s="18">
        <v>59</v>
      </c>
      <c r="O32" s="18">
        <v>0</v>
      </c>
      <c r="P32" s="18">
        <v>0</v>
      </c>
      <c r="Q32" s="18">
        <v>1</v>
      </c>
      <c r="R32" s="74">
        <v>0</v>
      </c>
      <c r="S32" s="19">
        <v>1</v>
      </c>
    </row>
    <row r="33" spans="1:19" s="20" customFormat="1" ht="12.75">
      <c r="A33" s="16" t="s">
        <v>28</v>
      </c>
      <c r="B33" s="17">
        <v>1080</v>
      </c>
      <c r="C33" s="19">
        <v>3294</v>
      </c>
      <c r="D33" s="17"/>
      <c r="E33" s="92"/>
      <c r="F33" s="19"/>
      <c r="G33" s="17">
        <v>3104</v>
      </c>
      <c r="H33" s="19">
        <v>1259</v>
      </c>
      <c r="I33" s="17">
        <v>1247</v>
      </c>
      <c r="J33" s="18">
        <v>167</v>
      </c>
      <c r="K33" s="18">
        <v>108</v>
      </c>
      <c r="L33" s="18">
        <v>2797</v>
      </c>
      <c r="M33" s="74">
        <v>62</v>
      </c>
      <c r="N33" s="18">
        <v>26</v>
      </c>
      <c r="O33" s="18">
        <v>0</v>
      </c>
      <c r="P33" s="18">
        <v>0</v>
      </c>
      <c r="Q33" s="18">
        <v>1</v>
      </c>
      <c r="R33" s="74">
        <v>0</v>
      </c>
      <c r="S33" s="19">
        <v>0</v>
      </c>
    </row>
    <row r="34" spans="1:19" s="20" customFormat="1" ht="12.75">
      <c r="A34" s="16" t="s">
        <v>29</v>
      </c>
      <c r="B34" s="17">
        <v>11263</v>
      </c>
      <c r="C34" s="19">
        <v>25681</v>
      </c>
      <c r="D34" s="17">
        <v>24689</v>
      </c>
      <c r="E34" s="92">
        <v>12181</v>
      </c>
      <c r="F34" s="19">
        <v>0</v>
      </c>
      <c r="G34" s="17"/>
      <c r="H34" s="19"/>
      <c r="I34" s="17">
        <v>11750</v>
      </c>
      <c r="J34" s="18">
        <v>1774</v>
      </c>
      <c r="K34" s="18">
        <v>562</v>
      </c>
      <c r="L34" s="18">
        <v>22194</v>
      </c>
      <c r="M34" s="74">
        <v>475</v>
      </c>
      <c r="N34" s="18">
        <v>321</v>
      </c>
      <c r="O34" s="18">
        <v>0</v>
      </c>
      <c r="P34" s="18">
        <v>0</v>
      </c>
      <c r="Q34" s="18">
        <v>7</v>
      </c>
      <c r="R34" s="74">
        <v>0</v>
      </c>
      <c r="S34" s="19">
        <v>0</v>
      </c>
    </row>
    <row r="35" spans="1:19" s="20" customFormat="1" ht="12.75">
      <c r="A35" s="16" t="s">
        <v>30</v>
      </c>
      <c r="B35" s="17">
        <v>5813</v>
      </c>
      <c r="C35" s="19">
        <v>5826</v>
      </c>
      <c r="D35" s="17">
        <v>5035</v>
      </c>
      <c r="E35" s="92">
        <v>6645</v>
      </c>
      <c r="F35" s="19">
        <v>0</v>
      </c>
      <c r="G35" s="17"/>
      <c r="H35" s="19"/>
      <c r="I35" s="17">
        <v>6321</v>
      </c>
      <c r="J35" s="18">
        <v>432</v>
      </c>
      <c r="K35" s="18">
        <v>255</v>
      </c>
      <c r="L35" s="18">
        <v>4542</v>
      </c>
      <c r="M35" s="74">
        <v>120</v>
      </c>
      <c r="N35" s="18">
        <v>64</v>
      </c>
      <c r="O35" s="18">
        <v>0</v>
      </c>
      <c r="P35" s="18">
        <v>0</v>
      </c>
      <c r="Q35" s="18">
        <v>3</v>
      </c>
      <c r="R35" s="74">
        <v>0</v>
      </c>
      <c r="S35" s="19">
        <v>0</v>
      </c>
    </row>
    <row r="36" spans="1:19" s="20" customFormat="1" ht="12.75">
      <c r="A36" s="16" t="s">
        <v>31</v>
      </c>
      <c r="B36" s="17">
        <v>654</v>
      </c>
      <c r="C36" s="19">
        <v>2273</v>
      </c>
      <c r="D36" s="17"/>
      <c r="E36" s="92"/>
      <c r="F36" s="19"/>
      <c r="G36" s="17">
        <v>2188</v>
      </c>
      <c r="H36" s="19">
        <v>705</v>
      </c>
      <c r="I36" s="17">
        <v>667</v>
      </c>
      <c r="J36" s="18">
        <v>132</v>
      </c>
      <c r="K36" s="18">
        <v>81</v>
      </c>
      <c r="L36" s="18">
        <v>1970</v>
      </c>
      <c r="M36" s="74">
        <v>56</v>
      </c>
      <c r="N36" s="18">
        <v>22</v>
      </c>
      <c r="O36" s="18">
        <v>0</v>
      </c>
      <c r="P36" s="18">
        <v>1</v>
      </c>
      <c r="Q36" s="18">
        <v>8</v>
      </c>
      <c r="R36" s="74">
        <v>0</v>
      </c>
      <c r="S36" s="19">
        <v>0</v>
      </c>
    </row>
    <row r="37" spans="1:19" s="20" customFormat="1" ht="12.75">
      <c r="A37" s="16" t="s">
        <v>32</v>
      </c>
      <c r="B37" s="17">
        <v>307</v>
      </c>
      <c r="C37" s="19">
        <v>893</v>
      </c>
      <c r="D37" s="17">
        <v>790</v>
      </c>
      <c r="E37" s="92">
        <v>404</v>
      </c>
      <c r="F37" s="19">
        <v>0</v>
      </c>
      <c r="G37" s="17"/>
      <c r="H37" s="19"/>
      <c r="I37" s="17">
        <v>428</v>
      </c>
      <c r="J37" s="18">
        <v>39</v>
      </c>
      <c r="K37" s="18">
        <v>30</v>
      </c>
      <c r="L37" s="18">
        <v>662</v>
      </c>
      <c r="M37" s="74">
        <v>42</v>
      </c>
      <c r="N37" s="18">
        <v>13</v>
      </c>
      <c r="O37" s="18">
        <v>0</v>
      </c>
      <c r="P37" s="18">
        <v>0</v>
      </c>
      <c r="Q37" s="18">
        <v>0</v>
      </c>
      <c r="R37" s="74">
        <v>0</v>
      </c>
      <c r="S37" s="19">
        <v>0</v>
      </c>
    </row>
    <row r="38" spans="1:19" s="20" customFormat="1" ht="12.75">
      <c r="A38" s="16" t="s">
        <v>33</v>
      </c>
      <c r="B38" s="17">
        <v>363</v>
      </c>
      <c r="C38" s="19">
        <v>972</v>
      </c>
      <c r="D38" s="17"/>
      <c r="E38" s="92"/>
      <c r="F38" s="19"/>
      <c r="G38" s="17">
        <v>947</v>
      </c>
      <c r="H38" s="19">
        <v>386</v>
      </c>
      <c r="I38" s="17">
        <v>421</v>
      </c>
      <c r="J38" s="18">
        <v>37</v>
      </c>
      <c r="K38" s="18">
        <v>30</v>
      </c>
      <c r="L38" s="18">
        <v>826</v>
      </c>
      <c r="M38" s="74">
        <v>13</v>
      </c>
      <c r="N38" s="18">
        <v>8</v>
      </c>
      <c r="O38" s="18">
        <v>1</v>
      </c>
      <c r="P38" s="18">
        <v>0</v>
      </c>
      <c r="Q38" s="18">
        <v>0</v>
      </c>
      <c r="R38" s="74">
        <v>0</v>
      </c>
      <c r="S38" s="19">
        <v>0</v>
      </c>
    </row>
    <row r="39" spans="1:19" s="20" customFormat="1" ht="12.75">
      <c r="A39" s="16" t="s">
        <v>34</v>
      </c>
      <c r="B39" s="17">
        <v>886</v>
      </c>
      <c r="C39" s="19">
        <v>5902</v>
      </c>
      <c r="D39" s="17"/>
      <c r="E39" s="92"/>
      <c r="F39" s="19"/>
      <c r="G39" s="17">
        <v>5413</v>
      </c>
      <c r="H39" s="19">
        <v>1307</v>
      </c>
      <c r="I39" s="17">
        <v>1482</v>
      </c>
      <c r="J39" s="18">
        <v>393</v>
      </c>
      <c r="K39" s="18">
        <v>131</v>
      </c>
      <c r="L39" s="18">
        <v>4671</v>
      </c>
      <c r="M39" s="74">
        <v>108</v>
      </c>
      <c r="N39" s="18">
        <v>31</v>
      </c>
      <c r="O39" s="18">
        <v>0</v>
      </c>
      <c r="P39" s="18">
        <v>0</v>
      </c>
      <c r="Q39" s="18">
        <v>6</v>
      </c>
      <c r="R39" s="74">
        <v>0</v>
      </c>
      <c r="S39" s="19">
        <v>0</v>
      </c>
    </row>
    <row r="40" spans="1:19" s="20" customFormat="1" ht="12.75">
      <c r="A40" s="16" t="s">
        <v>35</v>
      </c>
      <c r="B40" s="17">
        <v>981</v>
      </c>
      <c r="C40" s="19">
        <v>3622</v>
      </c>
      <c r="D40" s="17"/>
      <c r="E40" s="92"/>
      <c r="F40" s="19"/>
      <c r="G40" s="17">
        <v>3291</v>
      </c>
      <c r="H40" s="19">
        <v>1271</v>
      </c>
      <c r="I40" s="17">
        <v>1182</v>
      </c>
      <c r="J40" s="18">
        <v>161</v>
      </c>
      <c r="K40" s="18">
        <v>96</v>
      </c>
      <c r="L40" s="18">
        <v>3087</v>
      </c>
      <c r="M40" s="74">
        <v>57</v>
      </c>
      <c r="N40" s="18">
        <v>47</v>
      </c>
      <c r="O40" s="18">
        <v>0</v>
      </c>
      <c r="P40" s="18">
        <v>0</v>
      </c>
      <c r="Q40" s="18">
        <v>0</v>
      </c>
      <c r="R40" s="74">
        <v>0</v>
      </c>
      <c r="S40" s="19">
        <v>0</v>
      </c>
    </row>
    <row r="41" spans="1:19" s="20" customFormat="1" ht="12.75">
      <c r="A41" s="16" t="s">
        <v>36</v>
      </c>
      <c r="B41" s="17">
        <v>4186</v>
      </c>
      <c r="C41" s="19">
        <v>6974</v>
      </c>
      <c r="D41" s="17">
        <v>6038</v>
      </c>
      <c r="E41" s="92">
        <v>5130</v>
      </c>
      <c r="F41" s="19">
        <v>0</v>
      </c>
      <c r="G41" s="17"/>
      <c r="H41" s="19"/>
      <c r="I41" s="17">
        <v>5142</v>
      </c>
      <c r="J41" s="18">
        <v>284</v>
      </c>
      <c r="K41" s="18">
        <v>225</v>
      </c>
      <c r="L41" s="18">
        <v>5369</v>
      </c>
      <c r="M41" s="74">
        <v>153</v>
      </c>
      <c r="N41" s="18">
        <v>88</v>
      </c>
      <c r="O41" s="18">
        <v>0</v>
      </c>
      <c r="P41" s="18">
        <v>0</v>
      </c>
      <c r="Q41" s="18">
        <v>0</v>
      </c>
      <c r="R41" s="74">
        <v>0</v>
      </c>
      <c r="S41" s="19">
        <v>0</v>
      </c>
    </row>
    <row r="42" spans="1:19" s="20" customFormat="1" ht="12.75">
      <c r="A42" s="16" t="s">
        <v>37</v>
      </c>
      <c r="B42" s="17">
        <v>174</v>
      </c>
      <c r="C42" s="19">
        <v>918</v>
      </c>
      <c r="D42" s="17"/>
      <c r="E42" s="92"/>
      <c r="F42" s="19"/>
      <c r="G42" s="17">
        <v>883</v>
      </c>
      <c r="H42" s="19">
        <v>212</v>
      </c>
      <c r="I42" s="17">
        <v>179</v>
      </c>
      <c r="J42" s="18">
        <v>40</v>
      </c>
      <c r="K42" s="18">
        <v>39</v>
      </c>
      <c r="L42" s="18">
        <v>807</v>
      </c>
      <c r="M42" s="74">
        <v>25</v>
      </c>
      <c r="N42" s="18">
        <v>7</v>
      </c>
      <c r="O42" s="18">
        <v>0</v>
      </c>
      <c r="P42" s="18">
        <v>0</v>
      </c>
      <c r="Q42" s="18">
        <v>1</v>
      </c>
      <c r="R42" s="74">
        <v>0</v>
      </c>
      <c r="S42" s="19">
        <v>0</v>
      </c>
    </row>
    <row r="43" spans="1:19" s="20" customFormat="1" ht="12.75">
      <c r="A43" s="16" t="s">
        <v>38</v>
      </c>
      <c r="B43" s="17">
        <v>460</v>
      </c>
      <c r="C43" s="19">
        <v>2117</v>
      </c>
      <c r="D43" s="17">
        <v>2023</v>
      </c>
      <c r="E43" s="92">
        <v>540</v>
      </c>
      <c r="F43" s="19">
        <v>0</v>
      </c>
      <c r="G43" s="17"/>
      <c r="H43" s="19"/>
      <c r="I43" s="17">
        <v>479</v>
      </c>
      <c r="J43" s="18">
        <v>102</v>
      </c>
      <c r="K43" s="18">
        <v>69</v>
      </c>
      <c r="L43" s="18">
        <v>1887</v>
      </c>
      <c r="M43" s="74">
        <v>27</v>
      </c>
      <c r="N43" s="18">
        <v>14</v>
      </c>
      <c r="O43" s="18">
        <v>0</v>
      </c>
      <c r="P43" s="18">
        <v>0</v>
      </c>
      <c r="Q43" s="18">
        <v>0</v>
      </c>
      <c r="R43" s="74">
        <v>0</v>
      </c>
      <c r="S43" s="19">
        <v>0</v>
      </c>
    </row>
    <row r="44" spans="1:19" s="20" customFormat="1" ht="12.75">
      <c r="A44" s="16" t="s">
        <v>39</v>
      </c>
      <c r="B44" s="17">
        <v>1321</v>
      </c>
      <c r="C44" s="19">
        <v>4366</v>
      </c>
      <c r="D44" s="17">
        <v>4040</v>
      </c>
      <c r="E44" s="92">
        <v>1613</v>
      </c>
      <c r="F44" s="19">
        <v>0</v>
      </c>
      <c r="G44" s="17"/>
      <c r="H44" s="19"/>
      <c r="I44" s="17">
        <v>1378</v>
      </c>
      <c r="J44" s="18">
        <v>222</v>
      </c>
      <c r="K44" s="18">
        <v>124</v>
      </c>
      <c r="L44" s="18">
        <v>3862</v>
      </c>
      <c r="M44" s="74">
        <v>67</v>
      </c>
      <c r="N44" s="18">
        <v>51</v>
      </c>
      <c r="O44" s="18">
        <v>0</v>
      </c>
      <c r="P44" s="18">
        <v>0</v>
      </c>
      <c r="Q44" s="18">
        <v>0</v>
      </c>
      <c r="R44" s="74">
        <v>1</v>
      </c>
      <c r="S44" s="19">
        <v>0</v>
      </c>
    </row>
    <row r="45" spans="1:19" s="20" customFormat="1" ht="12.75">
      <c r="A45" s="16" t="s">
        <v>40</v>
      </c>
      <c r="B45" s="17">
        <v>635</v>
      </c>
      <c r="C45" s="19">
        <v>1441</v>
      </c>
      <c r="D45" s="17"/>
      <c r="E45" s="92"/>
      <c r="F45" s="19"/>
      <c r="G45" s="17">
        <v>1350</v>
      </c>
      <c r="H45" s="19">
        <v>734</v>
      </c>
      <c r="I45" s="17">
        <v>707</v>
      </c>
      <c r="J45" s="18">
        <v>87</v>
      </c>
      <c r="K45" s="18">
        <v>60</v>
      </c>
      <c r="L45" s="18">
        <v>1208</v>
      </c>
      <c r="M45" s="74">
        <v>33</v>
      </c>
      <c r="N45" s="18">
        <v>8</v>
      </c>
      <c r="O45" s="18">
        <v>0</v>
      </c>
      <c r="P45" s="18">
        <v>0</v>
      </c>
      <c r="Q45" s="18">
        <v>1</v>
      </c>
      <c r="R45" s="74">
        <v>0</v>
      </c>
      <c r="S45" s="19">
        <v>0</v>
      </c>
    </row>
    <row r="46" spans="1:19" s="20" customFormat="1" ht="12.75">
      <c r="A46" s="16" t="s">
        <v>41</v>
      </c>
      <c r="B46" s="17">
        <v>1407</v>
      </c>
      <c r="C46" s="19">
        <v>1874</v>
      </c>
      <c r="D46" s="17">
        <v>1816</v>
      </c>
      <c r="E46" s="92">
        <v>1483</v>
      </c>
      <c r="F46" s="19">
        <v>0</v>
      </c>
      <c r="G46" s="17"/>
      <c r="H46" s="19"/>
      <c r="I46" s="17">
        <v>1383</v>
      </c>
      <c r="J46" s="18">
        <v>160</v>
      </c>
      <c r="K46" s="18">
        <v>110</v>
      </c>
      <c r="L46" s="18">
        <v>1658</v>
      </c>
      <c r="M46" s="74">
        <v>44</v>
      </c>
      <c r="N46" s="18">
        <v>29</v>
      </c>
      <c r="O46" s="18">
        <v>0</v>
      </c>
      <c r="P46" s="18">
        <v>0</v>
      </c>
      <c r="Q46" s="18">
        <v>0</v>
      </c>
      <c r="R46" s="74">
        <v>0</v>
      </c>
      <c r="S46" s="19">
        <v>0</v>
      </c>
    </row>
    <row r="47" spans="1:19" s="20" customFormat="1" ht="12.75">
      <c r="A47" s="16" t="s">
        <v>42</v>
      </c>
      <c r="B47" s="17">
        <v>1909</v>
      </c>
      <c r="C47" s="19">
        <v>1991</v>
      </c>
      <c r="D47" s="17"/>
      <c r="E47" s="92"/>
      <c r="F47" s="19"/>
      <c r="G47" s="17">
        <v>1947</v>
      </c>
      <c r="H47" s="19">
        <v>1950</v>
      </c>
      <c r="I47" s="17">
        <v>1977</v>
      </c>
      <c r="J47" s="18">
        <v>107</v>
      </c>
      <c r="K47" s="18">
        <v>120</v>
      </c>
      <c r="L47" s="18">
        <v>1678</v>
      </c>
      <c r="M47" s="74">
        <v>24</v>
      </c>
      <c r="N47" s="18">
        <v>29</v>
      </c>
      <c r="O47" s="18">
        <v>0</v>
      </c>
      <c r="P47" s="18">
        <v>0</v>
      </c>
      <c r="Q47" s="18">
        <v>0</v>
      </c>
      <c r="R47" s="74">
        <v>0</v>
      </c>
      <c r="S47" s="19">
        <v>0</v>
      </c>
    </row>
    <row r="48" spans="1:19" s="20" customFormat="1" ht="12.75">
      <c r="A48" s="16" t="s">
        <v>43</v>
      </c>
      <c r="B48" s="17">
        <v>5489</v>
      </c>
      <c r="C48" s="19">
        <v>13309</v>
      </c>
      <c r="D48" s="17"/>
      <c r="E48" s="92"/>
      <c r="F48" s="19"/>
      <c r="G48" s="17">
        <v>12810</v>
      </c>
      <c r="H48" s="19">
        <v>5910</v>
      </c>
      <c r="I48" s="17">
        <v>6477</v>
      </c>
      <c r="J48" s="18">
        <v>655</v>
      </c>
      <c r="K48" s="18">
        <v>420</v>
      </c>
      <c r="L48" s="18">
        <v>11023</v>
      </c>
      <c r="M48" s="74">
        <v>204</v>
      </c>
      <c r="N48" s="18">
        <v>143</v>
      </c>
      <c r="O48" s="18">
        <v>0</v>
      </c>
      <c r="P48" s="18">
        <v>0</v>
      </c>
      <c r="Q48" s="18">
        <v>2</v>
      </c>
      <c r="R48" s="74">
        <v>0</v>
      </c>
      <c r="S48" s="19">
        <v>0</v>
      </c>
    </row>
    <row r="49" spans="1:19" s="20" customFormat="1" ht="12.75">
      <c r="A49" s="16" t="s">
        <v>44</v>
      </c>
      <c r="B49" s="17">
        <v>1475</v>
      </c>
      <c r="C49" s="19">
        <v>2067</v>
      </c>
      <c r="D49" s="17">
        <v>1950</v>
      </c>
      <c r="E49" s="92">
        <v>1568</v>
      </c>
      <c r="F49" s="19">
        <v>4</v>
      </c>
      <c r="G49" s="17"/>
      <c r="H49" s="19"/>
      <c r="I49" s="17">
        <v>1484</v>
      </c>
      <c r="J49" s="18">
        <v>121</v>
      </c>
      <c r="K49" s="18">
        <v>47</v>
      </c>
      <c r="L49" s="18">
        <v>1851</v>
      </c>
      <c r="M49" s="74">
        <v>22</v>
      </c>
      <c r="N49" s="18">
        <v>20</v>
      </c>
      <c r="O49" s="18">
        <v>2</v>
      </c>
      <c r="P49" s="18">
        <v>0</v>
      </c>
      <c r="Q49" s="18">
        <v>0</v>
      </c>
      <c r="R49" s="74">
        <v>0</v>
      </c>
      <c r="S49" s="19">
        <v>0</v>
      </c>
    </row>
    <row r="50" spans="1:19" s="20" customFormat="1" ht="12.75">
      <c r="A50" s="21" t="s">
        <v>45</v>
      </c>
      <c r="B50" s="22">
        <v>781</v>
      </c>
      <c r="C50" s="65">
        <v>2421</v>
      </c>
      <c r="D50" s="22">
        <v>2312</v>
      </c>
      <c r="E50" s="93">
        <v>855</v>
      </c>
      <c r="F50" s="65">
        <v>0</v>
      </c>
      <c r="G50" s="22"/>
      <c r="H50" s="65"/>
      <c r="I50" s="22">
        <v>810</v>
      </c>
      <c r="J50" s="58">
        <v>117</v>
      </c>
      <c r="K50" s="58">
        <v>62</v>
      </c>
      <c r="L50" s="23">
        <v>2153</v>
      </c>
      <c r="M50" s="75">
        <v>38</v>
      </c>
      <c r="N50" s="23">
        <v>23</v>
      </c>
      <c r="O50" s="58">
        <v>0</v>
      </c>
      <c r="P50" s="58">
        <v>0</v>
      </c>
      <c r="Q50" s="23">
        <v>2</v>
      </c>
      <c r="R50" s="75">
        <v>0</v>
      </c>
      <c r="S50" s="24">
        <v>0</v>
      </c>
    </row>
    <row r="51" spans="1:19" s="2" customFormat="1" ht="12.75">
      <c r="A51" s="25" t="s">
        <v>46</v>
      </c>
      <c r="B51" s="28">
        <f aca="true" t="shared" si="0" ref="B51:H51">SUM(B7:B50)</f>
        <v>151574</v>
      </c>
      <c r="C51" s="97">
        <f t="shared" si="0"/>
        <v>285596</v>
      </c>
      <c r="D51" s="28">
        <f t="shared" si="0"/>
        <v>143580</v>
      </c>
      <c r="E51" s="101">
        <f t="shared" si="0"/>
        <v>77277</v>
      </c>
      <c r="F51" s="97">
        <f t="shared" si="0"/>
        <v>7</v>
      </c>
      <c r="G51" s="28">
        <f t="shared" si="0"/>
        <v>131492</v>
      </c>
      <c r="H51" s="97">
        <f t="shared" si="0"/>
        <v>82801</v>
      </c>
      <c r="I51" s="28">
        <f aca="true" t="shared" si="1" ref="I51:S51">SUM(I7:I50)</f>
        <v>169556</v>
      </c>
      <c r="J51" s="101">
        <f t="shared" si="1"/>
        <v>17884</v>
      </c>
      <c r="K51" s="101">
        <f t="shared" si="1"/>
        <v>8801</v>
      </c>
      <c r="L51" s="101">
        <f t="shared" si="1"/>
        <v>235405</v>
      </c>
      <c r="M51" s="101">
        <f t="shared" si="1"/>
        <v>5219</v>
      </c>
      <c r="N51" s="101">
        <f t="shared" si="1"/>
        <v>2870</v>
      </c>
      <c r="O51" s="101">
        <f t="shared" si="1"/>
        <v>6</v>
      </c>
      <c r="P51" s="101">
        <f t="shared" si="1"/>
        <v>4</v>
      </c>
      <c r="Q51" s="101">
        <f t="shared" si="1"/>
        <v>79</v>
      </c>
      <c r="R51" s="101">
        <f t="shared" si="1"/>
        <v>2</v>
      </c>
      <c r="S51" s="97">
        <f t="shared" si="1"/>
        <v>4</v>
      </c>
    </row>
    <row r="52" spans="1:19" s="8" customFormat="1" ht="12.75">
      <c r="A52" s="11" t="s">
        <v>47</v>
      </c>
      <c r="B52" s="66"/>
      <c r="C52" s="14">
        <f>C51-B51</f>
        <v>134022</v>
      </c>
      <c r="D52" s="12">
        <f>D51-E51</f>
        <v>66303</v>
      </c>
      <c r="E52" s="91"/>
      <c r="F52" s="14"/>
      <c r="G52" s="12">
        <f>G51-H51</f>
        <v>48691</v>
      </c>
      <c r="H52" s="14"/>
      <c r="I52" s="67"/>
      <c r="J52" s="57"/>
      <c r="K52" s="57"/>
      <c r="L52" s="57">
        <f>L51-I51</f>
        <v>65849</v>
      </c>
      <c r="M52" s="57"/>
      <c r="N52" s="57"/>
      <c r="O52" s="57"/>
      <c r="P52" s="57"/>
      <c r="Q52" s="13"/>
      <c r="R52" s="59"/>
      <c r="S52" s="14"/>
    </row>
    <row r="53" spans="1:19" s="8" customFormat="1" ht="12.75">
      <c r="A53" s="26" t="s">
        <v>48</v>
      </c>
      <c r="B53" s="54">
        <f>B51/(SUM($B$51:$C$51))</f>
        <v>0.34671638035546815</v>
      </c>
      <c r="C53" s="76">
        <f>C51/(SUM($B$51:$C$51))</f>
        <v>0.6532836196445319</v>
      </c>
      <c r="D53" s="54">
        <f>D51/SUM($D$51:$F$51)</f>
        <v>0.6500833091857433</v>
      </c>
      <c r="E53" s="77">
        <f>E51/SUM($D$51:$F$51)</f>
        <v>0.3498849971022892</v>
      </c>
      <c r="F53" s="76">
        <f>F51/SUM($D$51:$F$51)</f>
        <v>3.169371196754564E-05</v>
      </c>
      <c r="G53" s="54">
        <f>G51/SUM($G$51:$H$51)</f>
        <v>0.6136084706453314</v>
      </c>
      <c r="H53" s="76">
        <f>H51/SUM($G$51:$H$51)</f>
        <v>0.3863915293546686</v>
      </c>
      <c r="I53" s="54">
        <f>I51/((SUM($I$51:$S$51)))</f>
        <v>0.38550348998476686</v>
      </c>
      <c r="J53" s="77">
        <f aca="true" t="shared" si="2" ref="J53:S53">J51/((SUM($I$51:$S$51)))</f>
        <v>0.040661164540845326</v>
      </c>
      <c r="K53" s="77">
        <f t="shared" si="2"/>
        <v>0.02001000386512971</v>
      </c>
      <c r="L53" s="77">
        <f t="shared" si="2"/>
        <v>0.535218152467999</v>
      </c>
      <c r="M53" s="77">
        <f t="shared" si="2"/>
        <v>0.011865948207261896</v>
      </c>
      <c r="N53" s="77">
        <f t="shared" si="2"/>
        <v>0.006525248391423959</v>
      </c>
      <c r="O53" s="77">
        <f t="shared" si="2"/>
        <v>1.364163426778528E-05</v>
      </c>
      <c r="P53" s="77">
        <f t="shared" si="2"/>
        <v>9.094422845190187E-06</v>
      </c>
      <c r="Q53" s="77">
        <f t="shared" si="2"/>
        <v>0.0001796148511925062</v>
      </c>
      <c r="R53" s="77">
        <f t="shared" si="2"/>
        <v>4.5472114225950936E-06</v>
      </c>
      <c r="S53" s="76">
        <f t="shared" si="2"/>
        <v>9.094422845190187E-06</v>
      </c>
    </row>
  </sheetData>
  <sheetProtection/>
  <mergeCells count="12">
    <mergeCell ref="G3:H3"/>
    <mergeCell ref="G4:H4"/>
    <mergeCell ref="I4:S4"/>
    <mergeCell ref="I3:S3"/>
    <mergeCell ref="I2:S2"/>
    <mergeCell ref="B2:C2"/>
    <mergeCell ref="B3:C3"/>
    <mergeCell ref="B4:C4"/>
    <mergeCell ref="D3:F3"/>
    <mergeCell ref="D4:F4"/>
    <mergeCell ref="G2:H2"/>
    <mergeCell ref="D2:F2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General Election     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1" ySplit="6" topLeftCell="B42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N52" sqref="N52"/>
    </sheetView>
  </sheetViews>
  <sheetFormatPr defaultColWidth="9.140625" defaultRowHeight="12.75"/>
  <cols>
    <col min="1" max="1" width="10.57421875" style="8" customWidth="1"/>
    <col min="2" max="6" width="8.7109375" style="27" customWidth="1"/>
    <col min="7" max="7" width="13.8515625" style="27" bestFit="1" customWidth="1"/>
    <col min="8" max="13" width="8.7109375" style="27" customWidth="1"/>
    <col min="14" max="16384" width="9.140625" style="27" customWidth="1"/>
  </cols>
  <sheetData>
    <row r="1" spans="1:18" s="1" customFormat="1" ht="17.25">
      <c r="A1" s="2" t="s">
        <v>67</v>
      </c>
      <c r="B1" s="53"/>
      <c r="C1" s="53"/>
      <c r="E1" s="69"/>
      <c r="F1" s="69"/>
      <c r="G1" s="53"/>
      <c r="H1" s="53"/>
      <c r="I1" s="53"/>
      <c r="J1" s="53"/>
      <c r="K1" s="53"/>
      <c r="L1" s="53"/>
      <c r="M1" s="4"/>
      <c r="N1" s="27"/>
      <c r="O1" s="27"/>
      <c r="P1" s="27"/>
      <c r="Q1" s="27"/>
      <c r="R1" s="4" t="s">
        <v>0</v>
      </c>
    </row>
    <row r="2" spans="1:18" s="3" customFormat="1" ht="12.75" customHeight="1">
      <c r="A2" s="56"/>
      <c r="B2" s="49"/>
      <c r="C2" s="49"/>
      <c r="D2" s="49"/>
      <c r="E2" s="113"/>
      <c r="F2" s="115"/>
      <c r="G2" s="56"/>
      <c r="H2" s="113"/>
      <c r="I2" s="115"/>
      <c r="J2" s="113"/>
      <c r="K2" s="115"/>
      <c r="L2" s="95" t="s">
        <v>107</v>
      </c>
      <c r="M2" s="50"/>
      <c r="N2" s="122"/>
      <c r="O2" s="123"/>
      <c r="P2" s="123"/>
      <c r="Q2" s="123"/>
      <c r="R2" s="124"/>
    </row>
    <row r="3" spans="1:18" s="2" customFormat="1" ht="12.75">
      <c r="A3" s="5"/>
      <c r="B3" s="110" t="s">
        <v>55</v>
      </c>
      <c r="C3" s="111"/>
      <c r="D3" s="112"/>
      <c r="E3" s="110" t="s">
        <v>56</v>
      </c>
      <c r="F3" s="112"/>
      <c r="G3" s="83" t="s">
        <v>58</v>
      </c>
      <c r="H3" s="110" t="s">
        <v>58</v>
      </c>
      <c r="I3" s="112"/>
      <c r="J3" s="110" t="s">
        <v>61</v>
      </c>
      <c r="K3" s="112"/>
      <c r="L3" s="110" t="s">
        <v>108</v>
      </c>
      <c r="M3" s="112"/>
      <c r="N3" s="110" t="s">
        <v>65</v>
      </c>
      <c r="O3" s="111"/>
      <c r="P3" s="111"/>
      <c r="Q3" s="111"/>
      <c r="R3" s="112"/>
    </row>
    <row r="4" spans="1:18" s="2" customFormat="1" ht="12.75">
      <c r="A4" s="5"/>
      <c r="B4" s="107" t="s">
        <v>54</v>
      </c>
      <c r="C4" s="108"/>
      <c r="D4" s="109"/>
      <c r="E4" s="107" t="s">
        <v>57</v>
      </c>
      <c r="F4" s="109"/>
      <c r="G4" s="51" t="s">
        <v>59</v>
      </c>
      <c r="H4" s="107" t="s">
        <v>60</v>
      </c>
      <c r="I4" s="109"/>
      <c r="J4" s="107" t="s">
        <v>62</v>
      </c>
      <c r="K4" s="109"/>
      <c r="L4" s="107" t="s">
        <v>109</v>
      </c>
      <c r="M4" s="109"/>
      <c r="N4" s="110" t="s">
        <v>66</v>
      </c>
      <c r="O4" s="111"/>
      <c r="P4" s="111"/>
      <c r="Q4" s="111"/>
      <c r="R4" s="112"/>
    </row>
    <row r="5" spans="1:18" s="8" customFormat="1" ht="12.75">
      <c r="A5" s="6"/>
      <c r="B5" s="7" t="s">
        <v>93</v>
      </c>
      <c r="C5" s="7" t="s">
        <v>50</v>
      </c>
      <c r="D5" s="7" t="s">
        <v>49</v>
      </c>
      <c r="E5" s="7" t="s">
        <v>50</v>
      </c>
      <c r="F5" s="7" t="s">
        <v>49</v>
      </c>
      <c r="G5" s="7" t="s">
        <v>50</v>
      </c>
      <c r="H5" s="7" t="s">
        <v>50</v>
      </c>
      <c r="I5" s="7" t="s">
        <v>49</v>
      </c>
      <c r="J5" s="7" t="s">
        <v>49</v>
      </c>
      <c r="K5" s="30" t="s">
        <v>50</v>
      </c>
      <c r="L5" s="7" t="s">
        <v>49</v>
      </c>
      <c r="M5" s="7" t="s">
        <v>50</v>
      </c>
      <c r="N5" s="119"/>
      <c r="O5" s="120"/>
      <c r="P5" s="120"/>
      <c r="Q5" s="120"/>
      <c r="R5" s="121"/>
    </row>
    <row r="6" spans="1:18" s="88" customFormat="1" ht="96" customHeight="1">
      <c r="A6" s="87" t="s">
        <v>1</v>
      </c>
      <c r="B6" s="9" t="s">
        <v>94</v>
      </c>
      <c r="C6" s="10" t="s">
        <v>77</v>
      </c>
      <c r="D6" s="9" t="s">
        <v>85</v>
      </c>
      <c r="E6" s="10" t="s">
        <v>87</v>
      </c>
      <c r="F6" s="10" t="s">
        <v>86</v>
      </c>
      <c r="G6" s="10" t="s">
        <v>88</v>
      </c>
      <c r="H6" s="10" t="s">
        <v>78</v>
      </c>
      <c r="I6" s="10" t="s">
        <v>89</v>
      </c>
      <c r="J6" s="10" t="s">
        <v>90</v>
      </c>
      <c r="K6" s="10" t="s">
        <v>79</v>
      </c>
      <c r="L6" s="10" t="s">
        <v>91</v>
      </c>
      <c r="M6" s="10" t="s">
        <v>92</v>
      </c>
      <c r="N6" s="31" t="s">
        <v>70</v>
      </c>
      <c r="O6" s="31" t="s">
        <v>63</v>
      </c>
      <c r="P6" s="31" t="s">
        <v>71</v>
      </c>
      <c r="Q6" s="31" t="s">
        <v>72</v>
      </c>
      <c r="R6" s="32" t="s">
        <v>64</v>
      </c>
    </row>
    <row r="7" spans="1:18" s="15" customFormat="1" ht="12.75">
      <c r="A7" s="11" t="s">
        <v>2</v>
      </c>
      <c r="B7" s="67">
        <v>3942</v>
      </c>
      <c r="C7" s="84">
        <v>69905</v>
      </c>
      <c r="D7" s="14">
        <v>53084</v>
      </c>
      <c r="E7" s="67">
        <v>55303</v>
      </c>
      <c r="F7" s="63">
        <v>71667</v>
      </c>
      <c r="G7" s="70">
        <v>93306</v>
      </c>
      <c r="H7" s="78">
        <v>62305</v>
      </c>
      <c r="I7" s="79">
        <v>62607</v>
      </c>
      <c r="J7" s="78">
        <v>49816</v>
      </c>
      <c r="K7" s="79">
        <v>75096</v>
      </c>
      <c r="L7" s="70">
        <v>74340</v>
      </c>
      <c r="M7" s="89">
        <v>52553</v>
      </c>
      <c r="N7" s="52">
        <v>209431</v>
      </c>
      <c r="O7" s="60">
        <v>17205</v>
      </c>
      <c r="P7" s="60">
        <f>N7+O7</f>
        <v>226636</v>
      </c>
      <c r="Q7" s="60">
        <v>131038</v>
      </c>
      <c r="R7" s="90">
        <f>IF(P7&lt;&gt;0,Q7/P7,"")</f>
        <v>0.578187048836019</v>
      </c>
    </row>
    <row r="8" spans="1:18" s="15" customFormat="1" ht="12.75">
      <c r="A8" s="16" t="s">
        <v>3</v>
      </c>
      <c r="B8" s="17">
        <v>49</v>
      </c>
      <c r="C8" s="98">
        <v>1012</v>
      </c>
      <c r="D8" s="19">
        <v>332</v>
      </c>
      <c r="E8" s="17">
        <v>887</v>
      </c>
      <c r="F8" s="19">
        <v>510</v>
      </c>
      <c r="G8" s="71">
        <v>1127</v>
      </c>
      <c r="H8" s="34">
        <v>953</v>
      </c>
      <c r="I8" s="35">
        <v>419</v>
      </c>
      <c r="J8" s="34">
        <v>357</v>
      </c>
      <c r="K8" s="35">
        <v>1006</v>
      </c>
      <c r="L8" s="71">
        <v>489</v>
      </c>
      <c r="M8" s="35">
        <v>893</v>
      </c>
      <c r="N8" s="36">
        <v>2398</v>
      </c>
      <c r="O8" s="33">
        <v>73</v>
      </c>
      <c r="P8" s="33">
        <f aca="true" t="shared" si="0" ref="P8:P50">N8+O8</f>
        <v>2471</v>
      </c>
      <c r="Q8" s="33">
        <v>1428</v>
      </c>
      <c r="R8" s="46">
        <f aca="true" t="shared" si="1" ref="R8:R51">IF(P8&lt;&gt;0,Q8/P8,"")</f>
        <v>0.5779036827195467</v>
      </c>
    </row>
    <row r="9" spans="1:18" s="15" customFormat="1" ht="12.75">
      <c r="A9" s="16" t="s">
        <v>4</v>
      </c>
      <c r="B9" s="17">
        <v>870</v>
      </c>
      <c r="C9" s="98">
        <v>10646</v>
      </c>
      <c r="D9" s="19">
        <v>10672</v>
      </c>
      <c r="E9" s="17">
        <v>11025</v>
      </c>
      <c r="F9" s="19">
        <v>10972</v>
      </c>
      <c r="G9" s="71">
        <v>17303</v>
      </c>
      <c r="H9" s="34">
        <v>11666</v>
      </c>
      <c r="I9" s="35">
        <v>10142</v>
      </c>
      <c r="J9" s="34">
        <v>9718</v>
      </c>
      <c r="K9" s="35">
        <v>12186</v>
      </c>
      <c r="L9" s="71">
        <v>12312</v>
      </c>
      <c r="M9" s="35">
        <v>9457</v>
      </c>
      <c r="N9" s="36">
        <v>39995</v>
      </c>
      <c r="O9" s="33">
        <v>2238</v>
      </c>
      <c r="P9" s="33">
        <f t="shared" si="0"/>
        <v>42233</v>
      </c>
      <c r="Q9" s="33">
        <v>22730</v>
      </c>
      <c r="R9" s="46">
        <f t="shared" si="1"/>
        <v>0.5382047214263728</v>
      </c>
    </row>
    <row r="10" spans="1:18" s="15" customFormat="1" ht="12.75">
      <c r="A10" s="16" t="s">
        <v>5</v>
      </c>
      <c r="B10" s="17">
        <v>96</v>
      </c>
      <c r="C10" s="98">
        <v>1497</v>
      </c>
      <c r="D10" s="19">
        <v>281</v>
      </c>
      <c r="E10" s="17">
        <v>1480</v>
      </c>
      <c r="F10" s="19">
        <v>380</v>
      </c>
      <c r="G10" s="71">
        <v>1722</v>
      </c>
      <c r="H10" s="34">
        <v>1525</v>
      </c>
      <c r="I10" s="35">
        <v>341</v>
      </c>
      <c r="J10" s="34">
        <v>302</v>
      </c>
      <c r="K10" s="35">
        <v>1561</v>
      </c>
      <c r="L10" s="71">
        <v>458</v>
      </c>
      <c r="M10" s="35">
        <v>1403</v>
      </c>
      <c r="N10" s="36">
        <v>3207</v>
      </c>
      <c r="O10" s="33">
        <v>90</v>
      </c>
      <c r="P10" s="33">
        <f t="shared" si="0"/>
        <v>3297</v>
      </c>
      <c r="Q10" s="33">
        <v>1938</v>
      </c>
      <c r="R10" s="46">
        <f t="shared" si="1"/>
        <v>0.5878070973612375</v>
      </c>
    </row>
    <row r="11" spans="1:18" s="15" customFormat="1" ht="12.75">
      <c r="A11" s="16" t="s">
        <v>6</v>
      </c>
      <c r="B11" s="17">
        <v>244</v>
      </c>
      <c r="C11" s="98">
        <v>1661</v>
      </c>
      <c r="D11" s="19">
        <v>710</v>
      </c>
      <c r="E11" s="17">
        <v>1805</v>
      </c>
      <c r="F11" s="19">
        <v>813</v>
      </c>
      <c r="G11" s="71">
        <v>2166</v>
      </c>
      <c r="H11" s="34">
        <v>1741</v>
      </c>
      <c r="I11" s="35">
        <v>846</v>
      </c>
      <c r="J11" s="34">
        <v>791</v>
      </c>
      <c r="K11" s="35">
        <v>1755</v>
      </c>
      <c r="L11" s="71">
        <v>904</v>
      </c>
      <c r="M11" s="35">
        <v>1677</v>
      </c>
      <c r="N11" s="36">
        <v>4789</v>
      </c>
      <c r="O11" s="33">
        <v>92</v>
      </c>
      <c r="P11" s="33">
        <f t="shared" si="0"/>
        <v>4881</v>
      </c>
      <c r="Q11" s="33">
        <v>2753</v>
      </c>
      <c r="R11" s="46">
        <f t="shared" si="1"/>
        <v>0.5640237656217988</v>
      </c>
    </row>
    <row r="12" spans="1:18" s="15" customFormat="1" ht="12.75">
      <c r="A12" s="16" t="s">
        <v>7</v>
      </c>
      <c r="B12" s="17">
        <v>468</v>
      </c>
      <c r="C12" s="98">
        <v>7465</v>
      </c>
      <c r="D12" s="19">
        <v>2577</v>
      </c>
      <c r="E12" s="17">
        <v>6830</v>
      </c>
      <c r="F12" s="19">
        <v>3643</v>
      </c>
      <c r="G12" s="71">
        <v>9043</v>
      </c>
      <c r="H12" s="34">
        <v>7380</v>
      </c>
      <c r="I12" s="35">
        <v>3081</v>
      </c>
      <c r="J12" s="34">
        <v>2460</v>
      </c>
      <c r="K12" s="35">
        <v>7988</v>
      </c>
      <c r="L12" s="71">
        <v>5086</v>
      </c>
      <c r="M12" s="35">
        <v>5282</v>
      </c>
      <c r="N12" s="36">
        <v>19331</v>
      </c>
      <c r="O12" s="33">
        <v>725</v>
      </c>
      <c r="P12" s="33">
        <f t="shared" si="0"/>
        <v>20056</v>
      </c>
      <c r="Q12" s="33">
        <v>10748</v>
      </c>
      <c r="R12" s="46">
        <f t="shared" si="1"/>
        <v>0.5358994814519346</v>
      </c>
    </row>
    <row r="13" spans="1:18" s="15" customFormat="1" ht="12.75">
      <c r="A13" s="16" t="s">
        <v>8</v>
      </c>
      <c r="B13" s="17">
        <v>177</v>
      </c>
      <c r="C13" s="98">
        <v>2683</v>
      </c>
      <c r="D13" s="19">
        <v>4015</v>
      </c>
      <c r="E13" s="17">
        <v>2366</v>
      </c>
      <c r="F13" s="19">
        <v>4511</v>
      </c>
      <c r="G13" s="71">
        <v>4524</v>
      </c>
      <c r="H13" s="34">
        <v>2521</v>
      </c>
      <c r="I13" s="35">
        <v>4276</v>
      </c>
      <c r="J13" s="34">
        <v>3824</v>
      </c>
      <c r="K13" s="35">
        <v>2985</v>
      </c>
      <c r="L13" s="71">
        <v>4638</v>
      </c>
      <c r="M13" s="35">
        <v>2180</v>
      </c>
      <c r="N13" s="36">
        <v>11518</v>
      </c>
      <c r="O13" s="33">
        <v>620</v>
      </c>
      <c r="P13" s="33">
        <f t="shared" si="0"/>
        <v>12138</v>
      </c>
      <c r="Q13" s="33">
        <v>7156</v>
      </c>
      <c r="R13" s="46">
        <f t="shared" si="1"/>
        <v>0.589553468446202</v>
      </c>
    </row>
    <row r="14" spans="1:18" s="15" customFormat="1" ht="12.75">
      <c r="A14" s="16" t="s">
        <v>9</v>
      </c>
      <c r="B14" s="17">
        <v>186</v>
      </c>
      <c r="C14" s="98">
        <v>1801</v>
      </c>
      <c r="D14" s="19">
        <v>668</v>
      </c>
      <c r="E14" s="17">
        <v>1629</v>
      </c>
      <c r="F14" s="19">
        <v>1003</v>
      </c>
      <c r="G14" s="71">
        <v>2151</v>
      </c>
      <c r="H14" s="34">
        <v>1754</v>
      </c>
      <c r="I14" s="35">
        <v>876</v>
      </c>
      <c r="J14" s="34">
        <v>707</v>
      </c>
      <c r="K14" s="35">
        <v>1915</v>
      </c>
      <c r="L14" s="71">
        <v>1019</v>
      </c>
      <c r="M14" s="35">
        <v>1625</v>
      </c>
      <c r="N14" s="36">
        <v>4212</v>
      </c>
      <c r="O14" s="33">
        <v>204</v>
      </c>
      <c r="P14" s="33">
        <f t="shared" si="0"/>
        <v>4416</v>
      </c>
      <c r="Q14" s="33">
        <v>2740</v>
      </c>
      <c r="R14" s="46">
        <f t="shared" si="1"/>
        <v>0.6204710144927537</v>
      </c>
    </row>
    <row r="15" spans="1:18" s="15" customFormat="1" ht="12.75">
      <c r="A15" s="16" t="s">
        <v>10</v>
      </c>
      <c r="B15" s="17">
        <v>1024</v>
      </c>
      <c r="C15" s="98">
        <v>7472</v>
      </c>
      <c r="D15" s="19">
        <v>4055</v>
      </c>
      <c r="E15" s="17">
        <v>7862</v>
      </c>
      <c r="F15" s="19">
        <v>4605</v>
      </c>
      <c r="G15" s="71">
        <v>9742</v>
      </c>
      <c r="H15" s="34">
        <v>7977</v>
      </c>
      <c r="I15" s="35">
        <v>4399</v>
      </c>
      <c r="J15" s="34">
        <v>4346</v>
      </c>
      <c r="K15" s="35">
        <v>8042</v>
      </c>
      <c r="L15" s="71">
        <v>4853</v>
      </c>
      <c r="M15" s="35">
        <v>7433</v>
      </c>
      <c r="N15" s="36">
        <v>21761</v>
      </c>
      <c r="O15" s="33">
        <v>868</v>
      </c>
      <c r="P15" s="33">
        <f t="shared" si="0"/>
        <v>22629</v>
      </c>
      <c r="Q15" s="33">
        <v>12979</v>
      </c>
      <c r="R15" s="46">
        <f t="shared" si="1"/>
        <v>0.5735560563878209</v>
      </c>
    </row>
    <row r="16" spans="1:18" s="15" customFormat="1" ht="12.75">
      <c r="A16" s="16" t="s">
        <v>11</v>
      </c>
      <c r="B16" s="17">
        <v>1235</v>
      </c>
      <c r="C16" s="98">
        <v>17832</v>
      </c>
      <c r="D16" s="19">
        <v>7186</v>
      </c>
      <c r="E16" s="17">
        <v>15600</v>
      </c>
      <c r="F16" s="19">
        <v>10613</v>
      </c>
      <c r="G16" s="71">
        <v>20975</v>
      </c>
      <c r="H16" s="34">
        <v>17107</v>
      </c>
      <c r="I16" s="35">
        <v>8832</v>
      </c>
      <c r="J16" s="34">
        <v>6415</v>
      </c>
      <c r="K16" s="35">
        <v>19570</v>
      </c>
      <c r="L16" s="71">
        <v>14871</v>
      </c>
      <c r="M16" s="35">
        <v>11665</v>
      </c>
      <c r="N16" s="36">
        <v>47036</v>
      </c>
      <c r="O16" s="33">
        <v>2626</v>
      </c>
      <c r="P16" s="33">
        <f t="shared" si="0"/>
        <v>49662</v>
      </c>
      <c r="Q16" s="33">
        <v>27349</v>
      </c>
      <c r="R16" s="46">
        <f t="shared" si="1"/>
        <v>0.5507027505940155</v>
      </c>
    </row>
    <row r="17" spans="1:18" s="15" customFormat="1" ht="12.75">
      <c r="A17" s="16" t="s">
        <v>12</v>
      </c>
      <c r="B17" s="17">
        <v>405</v>
      </c>
      <c r="C17" s="98">
        <v>2109</v>
      </c>
      <c r="D17" s="19">
        <v>761</v>
      </c>
      <c r="E17" s="17">
        <v>2360</v>
      </c>
      <c r="F17" s="19">
        <v>884</v>
      </c>
      <c r="G17" s="71">
        <v>2702</v>
      </c>
      <c r="H17" s="34">
        <v>2387</v>
      </c>
      <c r="I17" s="35">
        <v>845</v>
      </c>
      <c r="J17" s="34">
        <v>810</v>
      </c>
      <c r="K17" s="35">
        <v>2402</v>
      </c>
      <c r="L17" s="71">
        <v>1036</v>
      </c>
      <c r="M17" s="35">
        <v>2174</v>
      </c>
      <c r="N17" s="36">
        <v>5529</v>
      </c>
      <c r="O17" s="33">
        <v>226</v>
      </c>
      <c r="P17" s="33">
        <f t="shared" si="0"/>
        <v>5755</v>
      </c>
      <c r="Q17" s="33">
        <v>3417</v>
      </c>
      <c r="R17" s="46">
        <f t="shared" si="1"/>
        <v>0.5937445699391833</v>
      </c>
    </row>
    <row r="18" spans="1:18" s="15" customFormat="1" ht="12.75">
      <c r="A18" s="16" t="s">
        <v>13</v>
      </c>
      <c r="B18" s="17">
        <v>48</v>
      </c>
      <c r="C18" s="98">
        <v>839</v>
      </c>
      <c r="D18" s="19">
        <v>235</v>
      </c>
      <c r="E18" s="17">
        <v>775</v>
      </c>
      <c r="F18" s="19">
        <v>323</v>
      </c>
      <c r="G18" s="71">
        <v>985</v>
      </c>
      <c r="H18" s="34">
        <v>800</v>
      </c>
      <c r="I18" s="35">
        <v>287</v>
      </c>
      <c r="J18" s="34">
        <v>220</v>
      </c>
      <c r="K18" s="35">
        <v>864</v>
      </c>
      <c r="L18" s="71">
        <v>466</v>
      </c>
      <c r="M18" s="35">
        <v>635</v>
      </c>
      <c r="N18" s="36">
        <v>1494</v>
      </c>
      <c r="O18" s="33">
        <v>70</v>
      </c>
      <c r="P18" s="33">
        <f t="shared" si="0"/>
        <v>1564</v>
      </c>
      <c r="Q18" s="33">
        <v>1189</v>
      </c>
      <c r="R18" s="46">
        <f t="shared" si="1"/>
        <v>0.760230179028133</v>
      </c>
    </row>
    <row r="19" spans="1:18" s="20" customFormat="1" ht="12.75">
      <c r="A19" s="16" t="s">
        <v>14</v>
      </c>
      <c r="B19" s="17">
        <v>18</v>
      </c>
      <c r="C19" s="98">
        <v>315</v>
      </c>
      <c r="D19" s="19">
        <v>104</v>
      </c>
      <c r="E19" s="17">
        <v>273</v>
      </c>
      <c r="F19" s="19">
        <v>153</v>
      </c>
      <c r="G19" s="71">
        <v>377</v>
      </c>
      <c r="H19" s="34">
        <v>303</v>
      </c>
      <c r="I19" s="35">
        <v>120</v>
      </c>
      <c r="J19" s="34">
        <v>92</v>
      </c>
      <c r="K19" s="35">
        <v>329</v>
      </c>
      <c r="L19" s="71">
        <v>171</v>
      </c>
      <c r="M19" s="35">
        <v>259</v>
      </c>
      <c r="N19" s="36">
        <v>674</v>
      </c>
      <c r="O19" s="33">
        <v>28</v>
      </c>
      <c r="P19" s="33">
        <f t="shared" si="0"/>
        <v>702</v>
      </c>
      <c r="Q19" s="33">
        <v>446</v>
      </c>
      <c r="R19" s="46">
        <f t="shared" si="1"/>
        <v>0.6353276353276354</v>
      </c>
    </row>
    <row r="20" spans="1:18" s="20" customFormat="1" ht="12.75">
      <c r="A20" s="16" t="s">
        <v>15</v>
      </c>
      <c r="B20" s="17">
        <v>1899</v>
      </c>
      <c r="C20" s="98">
        <v>30780</v>
      </c>
      <c r="D20" s="19">
        <v>11184</v>
      </c>
      <c r="E20" s="17">
        <v>26844</v>
      </c>
      <c r="F20" s="19">
        <v>16688</v>
      </c>
      <c r="G20" s="71">
        <v>36035</v>
      </c>
      <c r="H20" s="34">
        <v>29638</v>
      </c>
      <c r="I20" s="35">
        <v>13848</v>
      </c>
      <c r="J20" s="34">
        <v>10887</v>
      </c>
      <c r="K20" s="35">
        <v>32458</v>
      </c>
      <c r="L20" s="71">
        <v>19068</v>
      </c>
      <c r="M20" s="35">
        <v>24190</v>
      </c>
      <c r="N20" s="36">
        <v>79339</v>
      </c>
      <c r="O20" s="33">
        <v>1965</v>
      </c>
      <c r="P20" s="33">
        <f t="shared" si="0"/>
        <v>81304</v>
      </c>
      <c r="Q20" s="33">
        <v>44971</v>
      </c>
      <c r="R20" s="46">
        <f t="shared" si="1"/>
        <v>0.5531216176325888</v>
      </c>
    </row>
    <row r="21" spans="1:18" s="20" customFormat="1" ht="12.75">
      <c r="A21" s="16" t="s">
        <v>16</v>
      </c>
      <c r="B21" s="17">
        <v>100</v>
      </c>
      <c r="C21" s="98">
        <v>1402</v>
      </c>
      <c r="D21" s="19">
        <v>419</v>
      </c>
      <c r="E21" s="17">
        <v>1447</v>
      </c>
      <c r="F21" s="19">
        <v>465</v>
      </c>
      <c r="G21" s="71">
        <v>1744</v>
      </c>
      <c r="H21" s="34">
        <v>1519</v>
      </c>
      <c r="I21" s="35">
        <v>399</v>
      </c>
      <c r="J21" s="34">
        <v>357</v>
      </c>
      <c r="K21" s="35">
        <v>1555</v>
      </c>
      <c r="L21" s="71">
        <v>637</v>
      </c>
      <c r="M21" s="35">
        <v>1258</v>
      </c>
      <c r="N21" s="36">
        <v>3565</v>
      </c>
      <c r="O21" s="33">
        <v>91</v>
      </c>
      <c r="P21" s="33">
        <f t="shared" si="0"/>
        <v>3656</v>
      </c>
      <c r="Q21" s="33">
        <v>1992</v>
      </c>
      <c r="R21" s="46">
        <f t="shared" si="1"/>
        <v>0.5448577680525164</v>
      </c>
    </row>
    <row r="22" spans="1:18" s="20" customFormat="1" ht="12.75">
      <c r="A22" s="16" t="s">
        <v>17</v>
      </c>
      <c r="B22" s="17">
        <v>296</v>
      </c>
      <c r="C22" s="98">
        <v>4343</v>
      </c>
      <c r="D22" s="19">
        <v>774</v>
      </c>
      <c r="E22" s="17">
        <v>3937</v>
      </c>
      <c r="F22" s="19">
        <v>1442</v>
      </c>
      <c r="G22" s="71">
        <v>4823</v>
      </c>
      <c r="H22" s="34">
        <v>4350</v>
      </c>
      <c r="I22" s="35">
        <v>1031</v>
      </c>
      <c r="J22" s="34">
        <v>819</v>
      </c>
      <c r="K22" s="35">
        <v>4554</v>
      </c>
      <c r="L22" s="71">
        <v>2310</v>
      </c>
      <c r="M22" s="35">
        <v>3083</v>
      </c>
      <c r="N22" s="36">
        <v>9262</v>
      </c>
      <c r="O22" s="33">
        <v>424</v>
      </c>
      <c r="P22" s="33">
        <f t="shared" si="0"/>
        <v>9686</v>
      </c>
      <c r="Q22" s="33">
        <v>5517</v>
      </c>
      <c r="R22" s="46">
        <f t="shared" si="1"/>
        <v>0.5695849679950444</v>
      </c>
    </row>
    <row r="23" spans="1:18" s="20" customFormat="1" ht="12.75">
      <c r="A23" s="16" t="s">
        <v>18</v>
      </c>
      <c r="B23" s="17">
        <v>12</v>
      </c>
      <c r="C23" s="98">
        <v>182</v>
      </c>
      <c r="D23" s="19">
        <v>29</v>
      </c>
      <c r="E23" s="17">
        <v>160</v>
      </c>
      <c r="F23" s="19">
        <v>61</v>
      </c>
      <c r="G23" s="71">
        <v>199</v>
      </c>
      <c r="H23" s="34">
        <v>176</v>
      </c>
      <c r="I23" s="35">
        <v>43</v>
      </c>
      <c r="J23" s="34">
        <v>33</v>
      </c>
      <c r="K23" s="35">
        <v>187</v>
      </c>
      <c r="L23" s="71">
        <v>100</v>
      </c>
      <c r="M23" s="35">
        <v>132</v>
      </c>
      <c r="N23" s="36">
        <v>368</v>
      </c>
      <c r="O23" s="33">
        <v>7</v>
      </c>
      <c r="P23" s="33">
        <f t="shared" si="0"/>
        <v>375</v>
      </c>
      <c r="Q23" s="33">
        <v>245</v>
      </c>
      <c r="R23" s="46">
        <f t="shared" si="1"/>
        <v>0.6533333333333333</v>
      </c>
    </row>
    <row r="24" spans="1:18" s="20" customFormat="1" ht="12.75">
      <c r="A24" s="16" t="s">
        <v>19</v>
      </c>
      <c r="B24" s="17">
        <v>116</v>
      </c>
      <c r="C24" s="98">
        <v>1707</v>
      </c>
      <c r="D24" s="19">
        <v>776</v>
      </c>
      <c r="E24" s="17">
        <v>1675</v>
      </c>
      <c r="F24" s="19">
        <v>917</v>
      </c>
      <c r="G24" s="71">
        <v>2106</v>
      </c>
      <c r="H24" s="34">
        <v>1688</v>
      </c>
      <c r="I24" s="35">
        <v>888</v>
      </c>
      <c r="J24" s="34">
        <v>755</v>
      </c>
      <c r="K24" s="35">
        <v>1789</v>
      </c>
      <c r="L24" s="71">
        <v>1052</v>
      </c>
      <c r="M24" s="35">
        <v>1506</v>
      </c>
      <c r="N24" s="36">
        <v>4436</v>
      </c>
      <c r="O24" s="33">
        <v>138</v>
      </c>
      <c r="P24" s="33">
        <f t="shared" si="0"/>
        <v>4574</v>
      </c>
      <c r="Q24" s="33">
        <v>2713</v>
      </c>
      <c r="R24" s="46">
        <f t="shared" si="1"/>
        <v>0.5931351114997814</v>
      </c>
    </row>
    <row r="25" spans="1:18" s="20" customFormat="1" ht="12.75">
      <c r="A25" s="16" t="s">
        <v>20</v>
      </c>
      <c r="B25" s="17">
        <v>107</v>
      </c>
      <c r="C25" s="98">
        <v>1245</v>
      </c>
      <c r="D25" s="19">
        <v>404</v>
      </c>
      <c r="E25" s="17">
        <v>1220</v>
      </c>
      <c r="F25" s="19">
        <v>521</v>
      </c>
      <c r="G25" s="71">
        <v>1454</v>
      </c>
      <c r="H25" s="34">
        <v>1263</v>
      </c>
      <c r="I25" s="35">
        <v>466</v>
      </c>
      <c r="J25" s="34">
        <v>398</v>
      </c>
      <c r="K25" s="35">
        <v>1313</v>
      </c>
      <c r="L25" s="71">
        <v>679</v>
      </c>
      <c r="M25" s="35">
        <v>1076</v>
      </c>
      <c r="N25" s="36">
        <v>2765</v>
      </c>
      <c r="O25" s="33">
        <v>100</v>
      </c>
      <c r="P25" s="33">
        <f t="shared" si="0"/>
        <v>2865</v>
      </c>
      <c r="Q25" s="33">
        <v>1829</v>
      </c>
      <c r="R25" s="46">
        <f t="shared" si="1"/>
        <v>0.6383944153577662</v>
      </c>
    </row>
    <row r="26" spans="1:18" s="20" customFormat="1" ht="12.75">
      <c r="A26" s="16" t="s">
        <v>21</v>
      </c>
      <c r="B26" s="17">
        <v>266</v>
      </c>
      <c r="C26" s="98">
        <v>3553</v>
      </c>
      <c r="D26" s="19">
        <v>1365</v>
      </c>
      <c r="E26" s="17">
        <v>3108</v>
      </c>
      <c r="F26" s="19">
        <v>2037</v>
      </c>
      <c r="G26" s="71">
        <v>4347</v>
      </c>
      <c r="H26" s="34">
        <v>3357</v>
      </c>
      <c r="I26" s="35">
        <v>1770</v>
      </c>
      <c r="J26" s="34">
        <v>1404</v>
      </c>
      <c r="K26" s="35">
        <v>3704</v>
      </c>
      <c r="L26" s="71">
        <v>1981</v>
      </c>
      <c r="M26" s="35">
        <v>3160</v>
      </c>
      <c r="N26" s="36">
        <v>9477</v>
      </c>
      <c r="O26" s="33">
        <v>493</v>
      </c>
      <c r="P26" s="33">
        <f t="shared" si="0"/>
        <v>9970</v>
      </c>
      <c r="Q26" s="33">
        <v>5327</v>
      </c>
      <c r="R26" s="46">
        <f t="shared" si="1"/>
        <v>0.5343029087261786</v>
      </c>
    </row>
    <row r="27" spans="1:18" s="20" customFormat="1" ht="12.75">
      <c r="A27" s="16" t="s">
        <v>22</v>
      </c>
      <c r="B27" s="17">
        <v>159</v>
      </c>
      <c r="C27" s="98">
        <v>2369</v>
      </c>
      <c r="D27" s="19">
        <v>341</v>
      </c>
      <c r="E27" s="17">
        <v>2405</v>
      </c>
      <c r="F27" s="19">
        <v>416</v>
      </c>
      <c r="G27" s="71">
        <v>2715</v>
      </c>
      <c r="H27" s="34">
        <v>2428</v>
      </c>
      <c r="I27" s="35">
        <v>364</v>
      </c>
      <c r="J27" s="34">
        <v>329</v>
      </c>
      <c r="K27" s="35">
        <v>2442</v>
      </c>
      <c r="L27" s="71">
        <v>705</v>
      </c>
      <c r="M27" s="35">
        <v>2117</v>
      </c>
      <c r="N27" s="36">
        <v>6040</v>
      </c>
      <c r="O27" s="33">
        <v>110</v>
      </c>
      <c r="P27" s="33">
        <f t="shared" si="0"/>
        <v>6150</v>
      </c>
      <c r="Q27" s="33">
        <v>2948</v>
      </c>
      <c r="R27" s="46">
        <f t="shared" si="1"/>
        <v>0.479349593495935</v>
      </c>
    </row>
    <row r="28" spans="1:18" s="20" customFormat="1" ht="12.75">
      <c r="A28" s="16" t="s">
        <v>23</v>
      </c>
      <c r="B28" s="17">
        <v>158</v>
      </c>
      <c r="C28" s="98">
        <v>3207</v>
      </c>
      <c r="D28" s="19">
        <v>670</v>
      </c>
      <c r="E28" s="17">
        <v>2897</v>
      </c>
      <c r="F28" s="19">
        <v>1104</v>
      </c>
      <c r="G28" s="71">
        <v>3613</v>
      </c>
      <c r="H28" s="34">
        <v>3075</v>
      </c>
      <c r="I28" s="35">
        <v>929</v>
      </c>
      <c r="J28" s="34">
        <v>631</v>
      </c>
      <c r="K28" s="35">
        <v>3378</v>
      </c>
      <c r="L28" s="71">
        <v>1533</v>
      </c>
      <c r="M28" s="35">
        <v>2441</v>
      </c>
      <c r="N28" s="36">
        <v>6444</v>
      </c>
      <c r="O28" s="33">
        <v>280</v>
      </c>
      <c r="P28" s="33">
        <f t="shared" si="0"/>
        <v>6724</v>
      </c>
      <c r="Q28" s="33">
        <v>4163</v>
      </c>
      <c r="R28" s="46">
        <f t="shared" si="1"/>
        <v>0.6191255205234979</v>
      </c>
    </row>
    <row r="29" spans="1:18" s="20" customFormat="1" ht="12.75">
      <c r="A29" s="16" t="s">
        <v>24</v>
      </c>
      <c r="B29" s="17">
        <v>299</v>
      </c>
      <c r="C29" s="98">
        <v>4076</v>
      </c>
      <c r="D29" s="19">
        <v>838</v>
      </c>
      <c r="E29" s="17">
        <v>3433</v>
      </c>
      <c r="F29" s="19">
        <v>1689</v>
      </c>
      <c r="G29" s="71">
        <v>4297</v>
      </c>
      <c r="H29" s="34">
        <v>3663</v>
      </c>
      <c r="I29" s="35">
        <v>1452</v>
      </c>
      <c r="J29" s="34">
        <v>1141</v>
      </c>
      <c r="K29" s="35">
        <v>3950</v>
      </c>
      <c r="L29" s="71">
        <v>1761</v>
      </c>
      <c r="M29" s="35">
        <v>3324</v>
      </c>
      <c r="N29" s="36">
        <v>8784</v>
      </c>
      <c r="O29" s="33">
        <v>410</v>
      </c>
      <c r="P29" s="33">
        <f t="shared" si="0"/>
        <v>9194</v>
      </c>
      <c r="Q29" s="33">
        <v>5300</v>
      </c>
      <c r="R29" s="46">
        <f t="shared" si="1"/>
        <v>0.5764629105938656</v>
      </c>
    </row>
    <row r="30" spans="1:18" s="20" customFormat="1" ht="12.75">
      <c r="A30" s="16" t="s">
        <v>25</v>
      </c>
      <c r="B30" s="17">
        <v>232</v>
      </c>
      <c r="C30" s="98">
        <v>2732</v>
      </c>
      <c r="D30" s="19">
        <v>917</v>
      </c>
      <c r="E30" s="17">
        <v>2403</v>
      </c>
      <c r="F30" s="19">
        <v>1439</v>
      </c>
      <c r="G30" s="71">
        <v>3355</v>
      </c>
      <c r="H30" s="34">
        <v>2534</v>
      </c>
      <c r="I30" s="35">
        <v>1305</v>
      </c>
      <c r="J30" s="34">
        <v>951</v>
      </c>
      <c r="K30" s="35">
        <v>2871</v>
      </c>
      <c r="L30" s="71">
        <v>1769</v>
      </c>
      <c r="M30" s="35">
        <v>2030</v>
      </c>
      <c r="N30" s="36">
        <v>5895</v>
      </c>
      <c r="O30" s="33">
        <v>299</v>
      </c>
      <c r="P30" s="33">
        <f t="shared" si="0"/>
        <v>6194</v>
      </c>
      <c r="Q30" s="33">
        <v>4006</v>
      </c>
      <c r="R30" s="46">
        <f t="shared" si="1"/>
        <v>0.6467549241201163</v>
      </c>
    </row>
    <row r="31" spans="1:18" s="20" customFormat="1" ht="12.75">
      <c r="A31" s="16" t="s">
        <v>26</v>
      </c>
      <c r="B31" s="17">
        <v>366</v>
      </c>
      <c r="C31" s="98">
        <v>4068</v>
      </c>
      <c r="D31" s="19">
        <v>1126</v>
      </c>
      <c r="E31" s="17">
        <v>4078</v>
      </c>
      <c r="F31" s="19">
        <v>1450</v>
      </c>
      <c r="G31" s="71">
        <v>4710</v>
      </c>
      <c r="H31" s="34">
        <v>4228</v>
      </c>
      <c r="I31" s="35">
        <v>1300</v>
      </c>
      <c r="J31" s="34">
        <v>1103</v>
      </c>
      <c r="K31" s="35">
        <v>4355</v>
      </c>
      <c r="L31" s="71">
        <v>1682</v>
      </c>
      <c r="M31" s="35">
        <v>3852</v>
      </c>
      <c r="N31" s="36">
        <v>9326</v>
      </c>
      <c r="O31" s="33">
        <v>208</v>
      </c>
      <c r="P31" s="33">
        <f t="shared" si="0"/>
        <v>9534</v>
      </c>
      <c r="Q31" s="33">
        <v>5773</v>
      </c>
      <c r="R31" s="46">
        <f t="shared" si="1"/>
        <v>0.605517096706524</v>
      </c>
    </row>
    <row r="32" spans="1:18" s="20" customFormat="1" ht="12.75">
      <c r="A32" s="16" t="s">
        <v>27</v>
      </c>
      <c r="B32" s="17">
        <v>338</v>
      </c>
      <c r="C32" s="98">
        <v>5596</v>
      </c>
      <c r="D32" s="19">
        <v>1050</v>
      </c>
      <c r="E32" s="17">
        <v>5138</v>
      </c>
      <c r="F32" s="19">
        <v>1803</v>
      </c>
      <c r="G32" s="71">
        <v>6247</v>
      </c>
      <c r="H32" s="34">
        <v>5528</v>
      </c>
      <c r="I32" s="35">
        <v>1404</v>
      </c>
      <c r="J32" s="34">
        <v>977</v>
      </c>
      <c r="K32" s="35">
        <v>5928</v>
      </c>
      <c r="L32" s="71">
        <v>2747</v>
      </c>
      <c r="M32" s="35">
        <v>4156</v>
      </c>
      <c r="N32" s="36">
        <v>12537</v>
      </c>
      <c r="O32" s="33">
        <v>433</v>
      </c>
      <c r="P32" s="33">
        <f t="shared" si="0"/>
        <v>12970</v>
      </c>
      <c r="Q32" s="33">
        <v>7155</v>
      </c>
      <c r="R32" s="46">
        <f t="shared" si="1"/>
        <v>0.5516576715497301</v>
      </c>
    </row>
    <row r="33" spans="1:18" s="20" customFormat="1" ht="12.75">
      <c r="A33" s="16" t="s">
        <v>28</v>
      </c>
      <c r="B33" s="17">
        <v>256</v>
      </c>
      <c r="C33" s="98">
        <v>3076</v>
      </c>
      <c r="D33" s="19">
        <v>1018</v>
      </c>
      <c r="E33" s="17">
        <v>2636</v>
      </c>
      <c r="F33" s="19">
        <v>1674</v>
      </c>
      <c r="G33" s="71">
        <v>3702</v>
      </c>
      <c r="H33" s="34">
        <v>2778</v>
      </c>
      <c r="I33" s="35">
        <v>1536</v>
      </c>
      <c r="J33" s="34">
        <v>1002</v>
      </c>
      <c r="K33" s="35">
        <v>3315</v>
      </c>
      <c r="L33" s="71">
        <v>1944</v>
      </c>
      <c r="M33" s="35">
        <v>2356</v>
      </c>
      <c r="N33" s="36">
        <v>7421</v>
      </c>
      <c r="O33" s="33">
        <v>344</v>
      </c>
      <c r="P33" s="33">
        <f t="shared" si="0"/>
        <v>7765</v>
      </c>
      <c r="Q33" s="33">
        <v>4458</v>
      </c>
      <c r="R33" s="46">
        <f t="shared" si="1"/>
        <v>0.5741146168705731</v>
      </c>
    </row>
    <row r="34" spans="1:18" s="20" customFormat="1" ht="12.75">
      <c r="A34" s="16" t="s">
        <v>29</v>
      </c>
      <c r="B34" s="17">
        <v>1634</v>
      </c>
      <c r="C34" s="98">
        <v>23980</v>
      </c>
      <c r="D34" s="19">
        <v>10936</v>
      </c>
      <c r="E34" s="17">
        <v>24253</v>
      </c>
      <c r="F34" s="19">
        <v>12235</v>
      </c>
      <c r="G34" s="71">
        <v>29614</v>
      </c>
      <c r="H34" s="34">
        <v>24379</v>
      </c>
      <c r="I34" s="35">
        <v>11887</v>
      </c>
      <c r="J34" s="34">
        <v>10840</v>
      </c>
      <c r="K34" s="35">
        <v>25197</v>
      </c>
      <c r="L34" s="71">
        <v>13486</v>
      </c>
      <c r="M34" s="35">
        <v>22518</v>
      </c>
      <c r="N34" s="36">
        <v>68940</v>
      </c>
      <c r="O34" s="33">
        <v>2800</v>
      </c>
      <c r="P34" s="33">
        <f t="shared" si="0"/>
        <v>71740</v>
      </c>
      <c r="Q34" s="33">
        <v>37408</v>
      </c>
      <c r="R34" s="46">
        <f t="shared" si="1"/>
        <v>0.5214385280178422</v>
      </c>
    </row>
    <row r="35" spans="1:18" s="20" customFormat="1" ht="12.75">
      <c r="A35" s="16" t="s">
        <v>30</v>
      </c>
      <c r="B35" s="17">
        <v>391</v>
      </c>
      <c r="C35" s="98">
        <v>5505</v>
      </c>
      <c r="D35" s="19">
        <v>5577</v>
      </c>
      <c r="E35" s="17">
        <v>5193</v>
      </c>
      <c r="F35" s="19">
        <v>6214</v>
      </c>
      <c r="G35" s="71">
        <v>8073</v>
      </c>
      <c r="H35" s="34">
        <v>5312</v>
      </c>
      <c r="I35" s="35">
        <v>5981</v>
      </c>
      <c r="J35" s="34">
        <v>5262</v>
      </c>
      <c r="K35" s="35">
        <v>5979</v>
      </c>
      <c r="L35" s="71">
        <v>6763</v>
      </c>
      <c r="M35" s="35">
        <v>4592</v>
      </c>
      <c r="N35" s="36">
        <v>20552</v>
      </c>
      <c r="O35" s="33">
        <v>1660</v>
      </c>
      <c r="P35" s="33">
        <f t="shared" si="0"/>
        <v>22212</v>
      </c>
      <c r="Q35" s="33">
        <v>11878</v>
      </c>
      <c r="R35" s="46">
        <f t="shared" si="1"/>
        <v>0.5347559877543671</v>
      </c>
    </row>
    <row r="36" spans="1:18" s="20" customFormat="1" ht="12.75">
      <c r="A36" s="16" t="s">
        <v>31</v>
      </c>
      <c r="B36" s="17">
        <v>135</v>
      </c>
      <c r="C36" s="98">
        <v>2124</v>
      </c>
      <c r="D36" s="19">
        <v>631</v>
      </c>
      <c r="E36" s="17">
        <v>2050</v>
      </c>
      <c r="F36" s="19">
        <v>817</v>
      </c>
      <c r="G36" s="71">
        <v>2402</v>
      </c>
      <c r="H36" s="34">
        <v>2099</v>
      </c>
      <c r="I36" s="35">
        <v>744</v>
      </c>
      <c r="J36" s="34">
        <v>622</v>
      </c>
      <c r="K36" s="35">
        <v>2223</v>
      </c>
      <c r="L36" s="71">
        <v>962</v>
      </c>
      <c r="M36" s="35">
        <v>1866</v>
      </c>
      <c r="N36" s="36">
        <v>4742</v>
      </c>
      <c r="O36" s="33">
        <v>99</v>
      </c>
      <c r="P36" s="33">
        <f t="shared" si="0"/>
        <v>4841</v>
      </c>
      <c r="Q36" s="33">
        <v>2997</v>
      </c>
      <c r="R36" s="46">
        <f t="shared" si="1"/>
        <v>0.6190869655029952</v>
      </c>
    </row>
    <row r="37" spans="1:18" s="20" customFormat="1" ht="12.75">
      <c r="A37" s="16" t="s">
        <v>32</v>
      </c>
      <c r="B37" s="17">
        <v>61</v>
      </c>
      <c r="C37" s="98">
        <v>829</v>
      </c>
      <c r="D37" s="19">
        <v>295</v>
      </c>
      <c r="E37" s="17">
        <v>783</v>
      </c>
      <c r="F37" s="19">
        <v>392</v>
      </c>
      <c r="G37" s="71">
        <v>1016</v>
      </c>
      <c r="H37" s="34">
        <v>818</v>
      </c>
      <c r="I37" s="35">
        <v>351</v>
      </c>
      <c r="J37" s="34">
        <v>289</v>
      </c>
      <c r="K37" s="35">
        <v>872</v>
      </c>
      <c r="L37" s="71">
        <v>496</v>
      </c>
      <c r="M37" s="35">
        <v>682</v>
      </c>
      <c r="N37" s="36">
        <v>1952</v>
      </c>
      <c r="O37" s="33">
        <v>63</v>
      </c>
      <c r="P37" s="33">
        <f t="shared" si="0"/>
        <v>2015</v>
      </c>
      <c r="Q37" s="33">
        <v>1227</v>
      </c>
      <c r="R37" s="46">
        <f t="shared" si="1"/>
        <v>0.6089330024813896</v>
      </c>
    </row>
    <row r="38" spans="1:18" s="20" customFormat="1" ht="12.75">
      <c r="A38" s="16" t="s">
        <v>33</v>
      </c>
      <c r="B38" s="17">
        <v>63</v>
      </c>
      <c r="C38" s="98">
        <v>944</v>
      </c>
      <c r="D38" s="19">
        <v>316</v>
      </c>
      <c r="E38" s="17">
        <v>770</v>
      </c>
      <c r="F38" s="19">
        <v>527</v>
      </c>
      <c r="G38" s="71">
        <v>1094</v>
      </c>
      <c r="H38" s="34">
        <v>844</v>
      </c>
      <c r="I38" s="35">
        <v>442</v>
      </c>
      <c r="J38" s="34">
        <v>324</v>
      </c>
      <c r="K38" s="35">
        <v>966</v>
      </c>
      <c r="L38" s="71">
        <v>636</v>
      </c>
      <c r="M38" s="35">
        <v>658</v>
      </c>
      <c r="N38" s="36">
        <v>1918</v>
      </c>
      <c r="O38" s="33">
        <v>132</v>
      </c>
      <c r="P38" s="33">
        <f t="shared" si="0"/>
        <v>2050</v>
      </c>
      <c r="Q38" s="33">
        <v>1361</v>
      </c>
      <c r="R38" s="46">
        <f t="shared" si="1"/>
        <v>0.6639024390243903</v>
      </c>
    </row>
    <row r="39" spans="1:18" s="20" customFormat="1" ht="12.75">
      <c r="A39" s="16" t="s">
        <v>34</v>
      </c>
      <c r="B39" s="17">
        <v>283</v>
      </c>
      <c r="C39" s="98">
        <v>5467</v>
      </c>
      <c r="D39" s="19">
        <v>925</v>
      </c>
      <c r="E39" s="17">
        <v>5132</v>
      </c>
      <c r="F39" s="19">
        <v>1522</v>
      </c>
      <c r="G39" s="71">
        <v>6035</v>
      </c>
      <c r="H39" s="34">
        <v>5353</v>
      </c>
      <c r="I39" s="35">
        <v>1233</v>
      </c>
      <c r="J39" s="34">
        <v>729</v>
      </c>
      <c r="K39" s="35">
        <v>5912</v>
      </c>
      <c r="L39" s="71">
        <v>2654</v>
      </c>
      <c r="M39" s="35">
        <v>3962</v>
      </c>
      <c r="N39" s="36">
        <v>15237</v>
      </c>
      <c r="O39" s="33">
        <v>732</v>
      </c>
      <c r="P39" s="33">
        <f t="shared" si="0"/>
        <v>15969</v>
      </c>
      <c r="Q39" s="33">
        <v>6767</v>
      </c>
      <c r="R39" s="46">
        <f t="shared" si="1"/>
        <v>0.42375853215605236</v>
      </c>
    </row>
    <row r="40" spans="1:18" s="20" customFormat="1" ht="12.75">
      <c r="A40" s="16" t="s">
        <v>35</v>
      </c>
      <c r="B40" s="17">
        <v>243</v>
      </c>
      <c r="C40" s="98">
        <v>3375</v>
      </c>
      <c r="D40" s="19">
        <v>929</v>
      </c>
      <c r="E40" s="17">
        <v>2874</v>
      </c>
      <c r="F40" s="19">
        <v>1626</v>
      </c>
      <c r="G40" s="71">
        <v>3789</v>
      </c>
      <c r="H40" s="34">
        <v>3340</v>
      </c>
      <c r="I40" s="35">
        <v>1170</v>
      </c>
      <c r="J40" s="34">
        <v>958</v>
      </c>
      <c r="K40" s="35">
        <v>3517</v>
      </c>
      <c r="L40" s="71">
        <v>2019</v>
      </c>
      <c r="M40" s="35">
        <v>2488</v>
      </c>
      <c r="N40" s="36">
        <v>7551</v>
      </c>
      <c r="O40" s="33">
        <v>397</v>
      </c>
      <c r="P40" s="33">
        <f t="shared" si="0"/>
        <v>7948</v>
      </c>
      <c r="Q40" s="33">
        <v>4677</v>
      </c>
      <c r="R40" s="46">
        <f t="shared" si="1"/>
        <v>0.5884499245093106</v>
      </c>
    </row>
    <row r="41" spans="1:18" s="20" customFormat="1" ht="12.75">
      <c r="A41" s="16" t="s">
        <v>36</v>
      </c>
      <c r="B41" s="17">
        <v>326</v>
      </c>
      <c r="C41" s="98">
        <v>6480</v>
      </c>
      <c r="D41" s="19">
        <v>4220</v>
      </c>
      <c r="E41" s="17">
        <v>5946</v>
      </c>
      <c r="F41" s="19">
        <v>5031</v>
      </c>
      <c r="G41" s="71">
        <v>9058</v>
      </c>
      <c r="H41" s="34">
        <v>6206</v>
      </c>
      <c r="I41" s="35">
        <v>4706</v>
      </c>
      <c r="J41" s="34">
        <v>3979</v>
      </c>
      <c r="K41" s="35">
        <v>6885</v>
      </c>
      <c r="L41" s="71">
        <v>5740</v>
      </c>
      <c r="M41" s="35">
        <v>5189</v>
      </c>
      <c r="N41" s="36">
        <v>19628</v>
      </c>
      <c r="O41" s="33">
        <v>835</v>
      </c>
      <c r="P41" s="33">
        <f t="shared" si="0"/>
        <v>20463</v>
      </c>
      <c r="Q41" s="33">
        <v>11393</v>
      </c>
      <c r="R41" s="46">
        <f t="shared" si="1"/>
        <v>0.5567609832380394</v>
      </c>
    </row>
    <row r="42" spans="1:18" s="20" customFormat="1" ht="12.75">
      <c r="A42" s="16" t="s">
        <v>37</v>
      </c>
      <c r="B42" s="17">
        <v>42</v>
      </c>
      <c r="C42" s="98">
        <v>846</v>
      </c>
      <c r="D42" s="19">
        <v>208</v>
      </c>
      <c r="E42" s="17">
        <v>871</v>
      </c>
      <c r="F42" s="19">
        <v>215</v>
      </c>
      <c r="G42" s="71">
        <v>977</v>
      </c>
      <c r="H42" s="34">
        <v>880</v>
      </c>
      <c r="I42" s="35">
        <v>199</v>
      </c>
      <c r="J42" s="34">
        <v>187</v>
      </c>
      <c r="K42" s="35">
        <v>899</v>
      </c>
      <c r="L42" s="71">
        <v>307</v>
      </c>
      <c r="M42" s="35">
        <v>776</v>
      </c>
      <c r="N42" s="36">
        <v>2348</v>
      </c>
      <c r="O42" s="33">
        <v>75</v>
      </c>
      <c r="P42" s="33">
        <f t="shared" si="0"/>
        <v>2423</v>
      </c>
      <c r="Q42" s="33">
        <v>1167</v>
      </c>
      <c r="R42" s="46">
        <f t="shared" si="1"/>
        <v>0.481634337598019</v>
      </c>
    </row>
    <row r="43" spans="1:18" s="20" customFormat="1" ht="12.75">
      <c r="A43" s="16" t="s">
        <v>38</v>
      </c>
      <c r="B43" s="17">
        <v>124</v>
      </c>
      <c r="C43" s="98">
        <v>2048</v>
      </c>
      <c r="D43" s="19">
        <v>412</v>
      </c>
      <c r="E43" s="17">
        <v>1849</v>
      </c>
      <c r="F43" s="19">
        <v>696</v>
      </c>
      <c r="G43" s="71">
        <v>2289</v>
      </c>
      <c r="H43" s="34">
        <v>2015</v>
      </c>
      <c r="I43" s="35">
        <v>548</v>
      </c>
      <c r="J43" s="34">
        <v>425</v>
      </c>
      <c r="K43" s="35">
        <v>2132</v>
      </c>
      <c r="L43" s="71">
        <v>749</v>
      </c>
      <c r="M43" s="35">
        <v>1782</v>
      </c>
      <c r="N43" s="36">
        <v>4518</v>
      </c>
      <c r="O43" s="33">
        <v>237</v>
      </c>
      <c r="P43" s="33">
        <f t="shared" si="0"/>
        <v>4755</v>
      </c>
      <c r="Q43" s="33">
        <v>2621</v>
      </c>
      <c r="R43" s="46">
        <f t="shared" si="1"/>
        <v>0.5512092534174553</v>
      </c>
    </row>
    <row r="44" spans="1:18" s="20" customFormat="1" ht="12.75">
      <c r="A44" s="16" t="s">
        <v>39</v>
      </c>
      <c r="B44" s="17">
        <v>223</v>
      </c>
      <c r="C44" s="98">
        <v>4290</v>
      </c>
      <c r="D44" s="19">
        <v>1131</v>
      </c>
      <c r="E44" s="17">
        <v>3650</v>
      </c>
      <c r="F44" s="19">
        <v>1982</v>
      </c>
      <c r="G44" s="71">
        <v>4856</v>
      </c>
      <c r="H44" s="34">
        <v>3991</v>
      </c>
      <c r="I44" s="35">
        <v>1567</v>
      </c>
      <c r="J44" s="34">
        <v>1247</v>
      </c>
      <c r="K44" s="35">
        <v>4322</v>
      </c>
      <c r="L44" s="71">
        <v>2065</v>
      </c>
      <c r="M44" s="35">
        <v>3483</v>
      </c>
      <c r="N44" s="36">
        <v>10066</v>
      </c>
      <c r="O44" s="33">
        <v>447</v>
      </c>
      <c r="P44" s="33">
        <f t="shared" si="0"/>
        <v>10513</v>
      </c>
      <c r="Q44" s="33">
        <v>5770</v>
      </c>
      <c r="R44" s="46">
        <f t="shared" si="1"/>
        <v>0.5488442880243508</v>
      </c>
    </row>
    <row r="45" spans="1:18" s="20" customFormat="1" ht="12.75">
      <c r="A45" s="16" t="s">
        <v>40</v>
      </c>
      <c r="B45" s="17">
        <v>77</v>
      </c>
      <c r="C45" s="98">
        <v>1271</v>
      </c>
      <c r="D45" s="19">
        <v>704</v>
      </c>
      <c r="E45" s="17">
        <v>1236</v>
      </c>
      <c r="F45" s="19">
        <v>814</v>
      </c>
      <c r="G45" s="71">
        <v>1777</v>
      </c>
      <c r="H45" s="34">
        <v>1252</v>
      </c>
      <c r="I45" s="35">
        <v>781</v>
      </c>
      <c r="J45" s="34">
        <v>663</v>
      </c>
      <c r="K45" s="35">
        <v>1363</v>
      </c>
      <c r="L45" s="71">
        <v>1076</v>
      </c>
      <c r="M45" s="35">
        <v>979</v>
      </c>
      <c r="N45" s="36">
        <v>3240</v>
      </c>
      <c r="O45" s="33">
        <v>99</v>
      </c>
      <c r="P45" s="33">
        <f t="shared" si="0"/>
        <v>3339</v>
      </c>
      <c r="Q45" s="33">
        <v>2140</v>
      </c>
      <c r="R45" s="46">
        <f t="shared" si="1"/>
        <v>0.6409104522312069</v>
      </c>
    </row>
    <row r="46" spans="1:18" s="20" customFormat="1" ht="12.75">
      <c r="A46" s="16" t="s">
        <v>41</v>
      </c>
      <c r="B46" s="17">
        <v>146</v>
      </c>
      <c r="C46" s="98">
        <v>1748</v>
      </c>
      <c r="D46" s="19">
        <v>1362</v>
      </c>
      <c r="E46" s="17">
        <v>1628</v>
      </c>
      <c r="F46" s="19">
        <v>1624</v>
      </c>
      <c r="G46" s="71">
        <v>2434</v>
      </c>
      <c r="H46" s="34">
        <v>1678</v>
      </c>
      <c r="I46" s="35">
        <v>1538</v>
      </c>
      <c r="J46" s="34">
        <v>1434</v>
      </c>
      <c r="K46" s="35">
        <v>1750</v>
      </c>
      <c r="L46" s="71">
        <v>1664</v>
      </c>
      <c r="M46" s="35">
        <v>1614</v>
      </c>
      <c r="N46" s="36">
        <v>6149</v>
      </c>
      <c r="O46" s="33">
        <v>166</v>
      </c>
      <c r="P46" s="33">
        <f t="shared" si="0"/>
        <v>6315</v>
      </c>
      <c r="Q46" s="33">
        <v>3488</v>
      </c>
      <c r="R46" s="46">
        <f t="shared" si="1"/>
        <v>0.5523357086302454</v>
      </c>
    </row>
    <row r="47" spans="1:18" s="20" customFormat="1" ht="12.75">
      <c r="A47" s="16" t="s">
        <v>42</v>
      </c>
      <c r="B47" s="17">
        <v>89</v>
      </c>
      <c r="C47" s="98">
        <v>1918</v>
      </c>
      <c r="D47" s="19">
        <v>1819</v>
      </c>
      <c r="E47" s="17">
        <v>1771</v>
      </c>
      <c r="F47" s="19">
        <v>2050</v>
      </c>
      <c r="G47" s="71">
        <v>2574</v>
      </c>
      <c r="H47" s="34">
        <v>1870</v>
      </c>
      <c r="I47" s="35">
        <v>1907</v>
      </c>
      <c r="J47" s="34">
        <v>1797</v>
      </c>
      <c r="K47" s="35">
        <v>1974</v>
      </c>
      <c r="L47" s="71">
        <v>2295</v>
      </c>
      <c r="M47" s="35">
        <v>1525</v>
      </c>
      <c r="N47" s="36">
        <v>5457</v>
      </c>
      <c r="O47" s="33">
        <v>376</v>
      </c>
      <c r="P47" s="33">
        <f t="shared" si="0"/>
        <v>5833</v>
      </c>
      <c r="Q47" s="33">
        <v>4035</v>
      </c>
      <c r="R47" s="46">
        <f t="shared" si="1"/>
        <v>0.6917538145036859</v>
      </c>
    </row>
    <row r="48" spans="1:18" s="20" customFormat="1" ht="12.75">
      <c r="A48" s="16" t="s">
        <v>43</v>
      </c>
      <c r="B48" s="17">
        <v>1275</v>
      </c>
      <c r="C48" s="98">
        <v>12362</v>
      </c>
      <c r="D48" s="19">
        <v>4915</v>
      </c>
      <c r="E48" s="17">
        <v>10527</v>
      </c>
      <c r="F48" s="19">
        <v>7927</v>
      </c>
      <c r="G48" s="71">
        <v>15315</v>
      </c>
      <c r="H48" s="34">
        <v>11179</v>
      </c>
      <c r="I48" s="35">
        <v>7247</v>
      </c>
      <c r="J48" s="34">
        <v>4712</v>
      </c>
      <c r="K48" s="35">
        <v>13597</v>
      </c>
      <c r="L48" s="71">
        <v>9093</v>
      </c>
      <c r="M48" s="35">
        <v>9319</v>
      </c>
      <c r="N48" s="36">
        <v>32393</v>
      </c>
      <c r="O48" s="33">
        <v>2262</v>
      </c>
      <c r="P48" s="33">
        <f t="shared" si="0"/>
        <v>34655</v>
      </c>
      <c r="Q48" s="33">
        <v>19209</v>
      </c>
      <c r="R48" s="46">
        <f t="shared" si="1"/>
        <v>0.5542923099119896</v>
      </c>
    </row>
    <row r="49" spans="1:18" s="20" customFormat="1" ht="12.75">
      <c r="A49" s="16" t="s">
        <v>44</v>
      </c>
      <c r="B49" s="17">
        <v>86</v>
      </c>
      <c r="C49" s="98">
        <v>2112</v>
      </c>
      <c r="D49" s="19">
        <v>1304</v>
      </c>
      <c r="E49" s="17">
        <v>1711</v>
      </c>
      <c r="F49" s="19">
        <v>1745</v>
      </c>
      <c r="G49" s="71">
        <v>2588</v>
      </c>
      <c r="H49" s="34">
        <v>1882</v>
      </c>
      <c r="I49" s="35">
        <v>1542</v>
      </c>
      <c r="J49" s="34">
        <v>1311</v>
      </c>
      <c r="K49" s="35">
        <v>2105</v>
      </c>
      <c r="L49" s="71">
        <v>1701</v>
      </c>
      <c r="M49" s="35">
        <v>1717</v>
      </c>
      <c r="N49" s="37">
        <v>5771</v>
      </c>
      <c r="O49" s="38">
        <v>352</v>
      </c>
      <c r="P49" s="33">
        <f t="shared" si="0"/>
        <v>6123</v>
      </c>
      <c r="Q49" s="38">
        <v>3593</v>
      </c>
      <c r="R49" s="47">
        <f t="shared" si="1"/>
        <v>0.5868038543197779</v>
      </c>
    </row>
    <row r="50" spans="1:18" s="20" customFormat="1" ht="12.75">
      <c r="A50" s="21" t="s">
        <v>45</v>
      </c>
      <c r="B50" s="22">
        <v>141</v>
      </c>
      <c r="C50" s="99">
        <v>2396</v>
      </c>
      <c r="D50" s="65">
        <v>642</v>
      </c>
      <c r="E50" s="22">
        <v>2031</v>
      </c>
      <c r="F50" s="65">
        <v>1153</v>
      </c>
      <c r="G50" s="94">
        <v>2652</v>
      </c>
      <c r="H50" s="80">
        <v>2302</v>
      </c>
      <c r="I50" s="103">
        <v>838</v>
      </c>
      <c r="J50" s="102">
        <v>657</v>
      </c>
      <c r="K50" s="81">
        <v>2481</v>
      </c>
      <c r="L50" s="72">
        <v>1166</v>
      </c>
      <c r="M50" s="81">
        <v>1982</v>
      </c>
      <c r="N50" s="37">
        <v>4855</v>
      </c>
      <c r="O50" s="38">
        <v>259</v>
      </c>
      <c r="P50" s="33">
        <f t="shared" si="0"/>
        <v>5114</v>
      </c>
      <c r="Q50" s="24">
        <v>3268</v>
      </c>
      <c r="R50" s="48">
        <f t="shared" si="1"/>
        <v>0.6390301134141572</v>
      </c>
    </row>
    <row r="51" spans="1:18" s="2" customFormat="1" ht="12.75">
      <c r="A51" s="25" t="s">
        <v>46</v>
      </c>
      <c r="B51" s="28">
        <f aca="true" t="shared" si="2" ref="B51:Q51">SUM(B7:B50)</f>
        <v>18705</v>
      </c>
      <c r="C51" s="101">
        <f t="shared" si="2"/>
        <v>271268</v>
      </c>
      <c r="D51" s="97">
        <f t="shared" si="2"/>
        <v>141917</v>
      </c>
      <c r="E51" s="28">
        <f t="shared" si="2"/>
        <v>241851</v>
      </c>
      <c r="F51" s="97">
        <f t="shared" si="2"/>
        <v>188353</v>
      </c>
      <c r="G51" s="73">
        <f t="shared" si="2"/>
        <v>342013</v>
      </c>
      <c r="H51" s="44">
        <f t="shared" si="2"/>
        <v>260044</v>
      </c>
      <c r="I51" s="45">
        <f t="shared" si="2"/>
        <v>166487</v>
      </c>
      <c r="J51" s="44">
        <f t="shared" si="2"/>
        <v>136081</v>
      </c>
      <c r="K51" s="45">
        <f t="shared" si="2"/>
        <v>289672</v>
      </c>
      <c r="L51" s="44">
        <f t="shared" si="2"/>
        <v>211483</v>
      </c>
      <c r="M51" s="45">
        <f t="shared" si="2"/>
        <v>217049</v>
      </c>
      <c r="N51" s="39">
        <f t="shared" si="2"/>
        <v>752351</v>
      </c>
      <c r="O51" s="39">
        <f t="shared" si="2"/>
        <v>41358</v>
      </c>
      <c r="P51" s="29">
        <f t="shared" si="2"/>
        <v>793709</v>
      </c>
      <c r="Q51" s="29">
        <f t="shared" si="2"/>
        <v>445307</v>
      </c>
      <c r="R51" s="64">
        <f t="shared" si="1"/>
        <v>0.5610456729103488</v>
      </c>
    </row>
    <row r="52" spans="1:18" s="8" customFormat="1" ht="12.75">
      <c r="A52" s="11" t="s">
        <v>47</v>
      </c>
      <c r="B52" s="67"/>
      <c r="C52" s="100">
        <f>C51-D51</f>
        <v>129351</v>
      </c>
      <c r="D52" s="85"/>
      <c r="E52" s="86">
        <f>E51-F51</f>
        <v>53498</v>
      </c>
      <c r="F52" s="82"/>
      <c r="G52" s="70"/>
      <c r="H52" s="78">
        <f>H51-I51</f>
        <v>93557</v>
      </c>
      <c r="I52" s="89"/>
      <c r="J52" s="12"/>
      <c r="K52" s="63">
        <f>K51-J51</f>
        <v>153591</v>
      </c>
      <c r="L52" s="67"/>
      <c r="M52" s="63">
        <f>M51-L51</f>
        <v>5566</v>
      </c>
      <c r="N52" s="40"/>
      <c r="O52" s="61"/>
      <c r="P52" s="41"/>
      <c r="Q52" s="41"/>
      <c r="R52" s="41"/>
    </row>
    <row r="53" spans="1:18" s="8" customFormat="1" ht="12.75">
      <c r="A53" s="26" t="s">
        <v>48</v>
      </c>
      <c r="B53" s="54">
        <f>B51/(SUM($B$51:$D$51))</f>
        <v>0.04330963902845632</v>
      </c>
      <c r="C53" s="77">
        <f>C51/(SUM($B$51:$D$51))</f>
        <v>0.6280951168121512</v>
      </c>
      <c r="D53" s="76">
        <f>D51/(SUM($B$51:$D$51))</f>
        <v>0.32859524415939245</v>
      </c>
      <c r="E53" s="54">
        <f>E51/(SUM($E$51:$F$51))</f>
        <v>0.5621774785915519</v>
      </c>
      <c r="F53" s="76">
        <f>F51/(SUM($E$51:$F$51))</f>
        <v>0.4378225214084481</v>
      </c>
      <c r="G53" s="76">
        <f>G51/(SUM($G$51:$G$51))</f>
        <v>1</v>
      </c>
      <c r="H53" s="54">
        <f>H51/(SUM($H$51:$I$51))</f>
        <v>0.6096719816379115</v>
      </c>
      <c r="I53" s="76">
        <f>I51/(SUM($H$51:$I$51))</f>
        <v>0.3903280183620886</v>
      </c>
      <c r="J53" s="54">
        <f>J51/(SUM($J$51:$K$51))</f>
        <v>0.31962428920054586</v>
      </c>
      <c r="K53" s="76">
        <f>K51/(SUM($J$51:$K$51))</f>
        <v>0.6803757107994541</v>
      </c>
      <c r="L53" s="54">
        <f>L51/(SUM($L$51:$M$51))</f>
        <v>0.4935057358610325</v>
      </c>
      <c r="M53" s="76">
        <f>M51/(SUM($L$51:$M$51))</f>
        <v>0.5064942641389675</v>
      </c>
      <c r="N53" s="42"/>
      <c r="O53" s="62"/>
      <c r="P53" s="43"/>
      <c r="Q53" s="43"/>
      <c r="R53" s="43"/>
    </row>
  </sheetData>
  <sheetProtection/>
  <mergeCells count="17">
    <mergeCell ref="B4:D4"/>
    <mergeCell ref="E4:F4"/>
    <mergeCell ref="E2:F2"/>
    <mergeCell ref="B3:D3"/>
    <mergeCell ref="E3:F3"/>
    <mergeCell ref="H2:I2"/>
    <mergeCell ref="H3:I3"/>
    <mergeCell ref="H4:I4"/>
    <mergeCell ref="N5:R5"/>
    <mergeCell ref="L3:M3"/>
    <mergeCell ref="L4:M4"/>
    <mergeCell ref="J2:K2"/>
    <mergeCell ref="J3:K3"/>
    <mergeCell ref="J4:K4"/>
    <mergeCell ref="N3:R3"/>
    <mergeCell ref="N4:R4"/>
    <mergeCell ref="N2:R2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General Election     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pane xSplit="1" ySplit="5" topLeftCell="B39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B50" sqref="B50"/>
    </sheetView>
  </sheetViews>
  <sheetFormatPr defaultColWidth="9.140625" defaultRowHeight="12.75"/>
  <cols>
    <col min="1" max="1" width="10.57421875" style="8" customWidth="1"/>
    <col min="2" max="3" width="9.7109375" style="27" customWidth="1"/>
    <col min="4" max="4" width="9.140625" style="27" customWidth="1"/>
    <col min="5" max="5" width="36.57421875" style="27" bestFit="1" customWidth="1"/>
    <col min="6" max="16384" width="9.140625" style="27" customWidth="1"/>
  </cols>
  <sheetData>
    <row r="1" spans="1:5" s="1" customFormat="1" ht="17.25">
      <c r="A1" s="55" t="s">
        <v>67</v>
      </c>
      <c r="B1" s="53"/>
      <c r="C1" s="53"/>
      <c r="E1" s="4" t="s">
        <v>0</v>
      </c>
    </row>
    <row r="2" spans="1:3" s="3" customFormat="1" ht="12.75">
      <c r="A2" s="56"/>
      <c r="B2" s="116" t="s">
        <v>110</v>
      </c>
      <c r="C2" s="117"/>
    </row>
    <row r="3" spans="1:3" s="2" customFormat="1" ht="12.75">
      <c r="A3" s="5"/>
      <c r="B3" s="110" t="s">
        <v>111</v>
      </c>
      <c r="C3" s="112"/>
    </row>
    <row r="4" spans="1:3" s="8" customFormat="1" ht="12.75">
      <c r="A4" s="6"/>
      <c r="B4" s="107" t="s">
        <v>112</v>
      </c>
      <c r="C4" s="109"/>
    </row>
    <row r="5" spans="1:3" s="88" customFormat="1" ht="96" customHeight="1">
      <c r="A5" s="87" t="s">
        <v>1</v>
      </c>
      <c r="B5" s="96" t="s">
        <v>113</v>
      </c>
      <c r="C5" s="96" t="s">
        <v>114</v>
      </c>
    </row>
    <row r="6" spans="1:3" s="15" customFormat="1" ht="12.75">
      <c r="A6" s="11" t="s">
        <v>2</v>
      </c>
      <c r="B6" s="67">
        <v>59539</v>
      </c>
      <c r="C6" s="63">
        <v>61700</v>
      </c>
    </row>
    <row r="7" spans="1:5" s="15" customFormat="1" ht="12.75">
      <c r="A7" s="16" t="s">
        <v>3</v>
      </c>
      <c r="B7" s="17">
        <v>666</v>
      </c>
      <c r="C7" s="19">
        <v>682</v>
      </c>
      <c r="E7" s="105" t="s">
        <v>115</v>
      </c>
    </row>
    <row r="8" spans="1:5" s="15" customFormat="1" ht="12.75">
      <c r="A8" s="16" t="s">
        <v>4</v>
      </c>
      <c r="B8" s="17">
        <v>10713</v>
      </c>
      <c r="C8" s="19">
        <v>10158</v>
      </c>
      <c r="E8" s="104"/>
    </row>
    <row r="9" spans="1:5" s="15" customFormat="1" ht="12.75">
      <c r="A9" s="16" t="s">
        <v>5</v>
      </c>
      <c r="B9" s="17">
        <v>1063</v>
      </c>
      <c r="C9" s="19">
        <v>791</v>
      </c>
      <c r="E9" s="104" t="s">
        <v>118</v>
      </c>
    </row>
    <row r="10" spans="1:5" s="15" customFormat="1" ht="12.75">
      <c r="A10" s="16" t="s">
        <v>6</v>
      </c>
      <c r="B10" s="17">
        <v>1078</v>
      </c>
      <c r="C10" s="19">
        <v>1523</v>
      </c>
      <c r="E10" s="104" t="s">
        <v>117</v>
      </c>
    </row>
    <row r="11" spans="1:5" s="15" customFormat="1" ht="12.75">
      <c r="A11" s="16" t="s">
        <v>7</v>
      </c>
      <c r="B11" s="17">
        <v>5417</v>
      </c>
      <c r="C11" s="19">
        <v>4679</v>
      </c>
      <c r="E11" s="104" t="s">
        <v>116</v>
      </c>
    </row>
    <row r="12" spans="1:3" s="15" customFormat="1" ht="12.75">
      <c r="A12" s="16" t="s">
        <v>8</v>
      </c>
      <c r="B12" s="17">
        <v>2689</v>
      </c>
      <c r="C12" s="19">
        <v>3472</v>
      </c>
    </row>
    <row r="13" spans="1:3" s="15" customFormat="1" ht="12.75">
      <c r="A13" s="16" t="s">
        <v>9</v>
      </c>
      <c r="B13" s="17">
        <v>1208</v>
      </c>
      <c r="C13" s="19">
        <v>1367</v>
      </c>
    </row>
    <row r="14" spans="1:3" s="15" customFormat="1" ht="12.75">
      <c r="A14" s="16" t="s">
        <v>10</v>
      </c>
      <c r="B14" s="17">
        <v>4949</v>
      </c>
      <c r="C14" s="19">
        <v>6742</v>
      </c>
    </row>
    <row r="15" spans="1:3" s="15" customFormat="1" ht="12.75">
      <c r="A15" s="16" t="s">
        <v>11</v>
      </c>
      <c r="B15" s="17">
        <v>13257</v>
      </c>
      <c r="C15" s="19">
        <v>11562</v>
      </c>
    </row>
    <row r="16" spans="1:3" s="15" customFormat="1" ht="12.75">
      <c r="A16" s="16" t="s">
        <v>12</v>
      </c>
      <c r="B16" s="17">
        <v>1542</v>
      </c>
      <c r="C16" s="19">
        <v>1649</v>
      </c>
    </row>
    <row r="17" spans="1:3" s="15" customFormat="1" ht="12.75">
      <c r="A17" s="16" t="s">
        <v>13</v>
      </c>
      <c r="B17" s="17">
        <v>550</v>
      </c>
      <c r="C17" s="19">
        <v>506</v>
      </c>
    </row>
    <row r="18" spans="1:3" s="20" customFormat="1" ht="12.75">
      <c r="A18" s="16" t="s">
        <v>14</v>
      </c>
      <c r="B18" s="17">
        <v>194</v>
      </c>
      <c r="C18" s="19">
        <v>223</v>
      </c>
    </row>
    <row r="19" spans="1:3" s="20" customFormat="1" ht="12.75">
      <c r="A19" s="16" t="s">
        <v>15</v>
      </c>
      <c r="B19" s="17">
        <v>19880</v>
      </c>
      <c r="C19" s="19">
        <v>20542</v>
      </c>
    </row>
    <row r="20" spans="1:3" s="20" customFormat="1" ht="12.75">
      <c r="A20" s="16" t="s">
        <v>16</v>
      </c>
      <c r="B20" s="17">
        <v>1075</v>
      </c>
      <c r="C20" s="19">
        <v>830</v>
      </c>
    </row>
    <row r="21" spans="1:3" s="20" customFormat="1" ht="12.75">
      <c r="A21" s="16" t="s">
        <v>17</v>
      </c>
      <c r="B21" s="17">
        <v>3327</v>
      </c>
      <c r="C21" s="19">
        <v>1814</v>
      </c>
    </row>
    <row r="22" spans="1:3" s="20" customFormat="1" ht="12.75">
      <c r="A22" s="16" t="s">
        <v>18</v>
      </c>
      <c r="B22" s="17">
        <v>110</v>
      </c>
      <c r="C22" s="19">
        <v>115</v>
      </c>
    </row>
    <row r="23" spans="1:3" s="20" customFormat="1" ht="12.75">
      <c r="A23" s="16" t="s">
        <v>19</v>
      </c>
      <c r="B23" s="17">
        <v>1122</v>
      </c>
      <c r="C23" s="19">
        <v>1309</v>
      </c>
    </row>
    <row r="24" spans="1:3" s="20" customFormat="1" ht="12.75">
      <c r="A24" s="16" t="s">
        <v>20</v>
      </c>
      <c r="B24" s="17">
        <v>762</v>
      </c>
      <c r="C24" s="19">
        <v>947</v>
      </c>
    </row>
    <row r="25" spans="1:3" s="20" customFormat="1" ht="12.75">
      <c r="A25" s="16" t="s">
        <v>21</v>
      </c>
      <c r="B25" s="17">
        <v>2367</v>
      </c>
      <c r="C25" s="19">
        <v>2472</v>
      </c>
    </row>
    <row r="26" spans="1:3" s="20" customFormat="1" ht="12.75">
      <c r="A26" s="16" t="s">
        <v>22</v>
      </c>
      <c r="B26" s="17">
        <v>1340</v>
      </c>
      <c r="C26" s="19">
        <v>1208</v>
      </c>
    </row>
    <row r="27" spans="1:3" s="20" customFormat="1" ht="12.75">
      <c r="A27" s="16" t="s">
        <v>23</v>
      </c>
      <c r="B27" s="17">
        <v>1863</v>
      </c>
      <c r="C27" s="19">
        <v>1986</v>
      </c>
    </row>
    <row r="28" spans="1:3" s="20" customFormat="1" ht="12.75">
      <c r="A28" s="16" t="s">
        <v>24</v>
      </c>
      <c r="B28" s="17">
        <v>2089</v>
      </c>
      <c r="C28" s="19">
        <v>2557</v>
      </c>
    </row>
    <row r="29" spans="1:3" s="20" customFormat="1" ht="12.75">
      <c r="A29" s="16" t="s">
        <v>25</v>
      </c>
      <c r="B29" s="17">
        <v>1804</v>
      </c>
      <c r="C29" s="19">
        <v>1828</v>
      </c>
    </row>
    <row r="30" spans="1:3" s="20" customFormat="1" ht="12.75">
      <c r="A30" s="16" t="s">
        <v>26</v>
      </c>
      <c r="B30" s="17">
        <v>2740</v>
      </c>
      <c r="C30" s="19">
        <v>2601</v>
      </c>
    </row>
    <row r="31" spans="1:3" s="20" customFormat="1" ht="12.75">
      <c r="A31" s="16" t="s">
        <v>27</v>
      </c>
      <c r="B31" s="17">
        <v>3538</v>
      </c>
      <c r="C31" s="19">
        <v>3100</v>
      </c>
    </row>
    <row r="32" spans="1:3" s="20" customFormat="1" ht="12.75">
      <c r="A32" s="16" t="s">
        <v>28</v>
      </c>
      <c r="B32" s="17">
        <v>2061</v>
      </c>
      <c r="C32" s="19">
        <v>2055</v>
      </c>
    </row>
    <row r="33" spans="1:3" s="20" customFormat="1" ht="12.75">
      <c r="A33" s="16" t="s">
        <v>29</v>
      </c>
      <c r="B33" s="17">
        <v>14975</v>
      </c>
      <c r="C33" s="19">
        <v>19309</v>
      </c>
    </row>
    <row r="34" spans="1:3" s="20" customFormat="1" ht="12.75">
      <c r="A34" s="16" t="s">
        <v>30</v>
      </c>
      <c r="B34" s="17">
        <v>5106</v>
      </c>
      <c r="C34" s="19">
        <v>5492</v>
      </c>
    </row>
    <row r="35" spans="1:3" s="20" customFormat="1" ht="12.75">
      <c r="A35" s="16" t="s">
        <v>31</v>
      </c>
      <c r="B35" s="17">
        <v>1360</v>
      </c>
      <c r="C35" s="19">
        <v>1355</v>
      </c>
    </row>
    <row r="36" spans="1:3" s="20" customFormat="1" ht="12.75">
      <c r="A36" s="16" t="s">
        <v>32</v>
      </c>
      <c r="B36" s="17">
        <v>619</v>
      </c>
      <c r="C36" s="19">
        <v>548</v>
      </c>
    </row>
    <row r="37" spans="1:3" s="20" customFormat="1" ht="12.75">
      <c r="A37" s="16" t="s">
        <v>33</v>
      </c>
      <c r="B37" s="17">
        <v>598</v>
      </c>
      <c r="C37" s="19">
        <v>651</v>
      </c>
    </row>
    <row r="38" spans="1:3" s="20" customFormat="1" ht="12.75">
      <c r="A38" s="16" t="s">
        <v>34</v>
      </c>
      <c r="B38" s="17">
        <v>3774</v>
      </c>
      <c r="C38" s="19">
        <v>2597</v>
      </c>
    </row>
    <row r="39" spans="1:3" s="20" customFormat="1" ht="12.75">
      <c r="A39" s="16" t="s">
        <v>35</v>
      </c>
      <c r="B39" s="17">
        <v>2502</v>
      </c>
      <c r="C39" s="19">
        <v>1759</v>
      </c>
    </row>
    <row r="40" spans="1:3" s="20" customFormat="1" ht="12.75">
      <c r="A40" s="16" t="s">
        <v>36</v>
      </c>
      <c r="B40" s="17">
        <v>4992</v>
      </c>
      <c r="C40" s="19">
        <v>5198</v>
      </c>
    </row>
    <row r="41" spans="1:3" s="20" customFormat="1" ht="12.75">
      <c r="A41" s="16" t="s">
        <v>37</v>
      </c>
      <c r="B41" s="17">
        <v>563</v>
      </c>
      <c r="C41" s="19">
        <v>506</v>
      </c>
    </row>
    <row r="42" spans="1:3" s="20" customFormat="1" ht="12.75">
      <c r="A42" s="16" t="s">
        <v>38</v>
      </c>
      <c r="B42" s="17">
        <v>1271</v>
      </c>
      <c r="C42" s="19">
        <v>1205</v>
      </c>
    </row>
    <row r="43" spans="1:3" s="20" customFormat="1" ht="12.75">
      <c r="A43" s="16" t="s">
        <v>39</v>
      </c>
      <c r="B43" s="17">
        <v>2589</v>
      </c>
      <c r="C43" s="19">
        <v>2588</v>
      </c>
    </row>
    <row r="44" spans="1:3" s="20" customFormat="1" ht="12.75">
      <c r="A44" s="16" t="s">
        <v>40</v>
      </c>
      <c r="B44" s="17">
        <v>983</v>
      </c>
      <c r="C44" s="19">
        <v>943</v>
      </c>
    </row>
    <row r="45" spans="1:3" s="20" customFormat="1" ht="12.75">
      <c r="A45" s="16" t="s">
        <v>41</v>
      </c>
      <c r="B45" s="17">
        <v>1450</v>
      </c>
      <c r="C45" s="19">
        <v>1621</v>
      </c>
    </row>
    <row r="46" spans="1:3" s="20" customFormat="1" ht="12.75">
      <c r="A46" s="16" t="s">
        <v>42</v>
      </c>
      <c r="B46" s="17">
        <v>1465</v>
      </c>
      <c r="C46" s="19">
        <v>1989</v>
      </c>
    </row>
    <row r="47" spans="1:3" s="20" customFormat="1" ht="12.75">
      <c r="A47" s="16" t="s">
        <v>43</v>
      </c>
      <c r="B47" s="17">
        <v>9008</v>
      </c>
      <c r="C47" s="19">
        <v>8514</v>
      </c>
    </row>
    <row r="48" spans="1:3" s="20" customFormat="1" ht="12.75">
      <c r="A48" s="16" t="s">
        <v>44</v>
      </c>
      <c r="B48" s="22">
        <v>1473</v>
      </c>
      <c r="C48" s="19">
        <v>1742</v>
      </c>
    </row>
    <row r="49" spans="1:3" s="20" customFormat="1" ht="12.75">
      <c r="A49" s="21" t="s">
        <v>45</v>
      </c>
      <c r="B49" s="68">
        <v>1560</v>
      </c>
      <c r="C49" s="24">
        <v>1501</v>
      </c>
    </row>
    <row r="50" spans="1:3" s="2" customFormat="1" ht="12.75">
      <c r="A50" s="25" t="s">
        <v>46</v>
      </c>
      <c r="B50" s="44">
        <f>SUM(B6:B49)</f>
        <v>201231</v>
      </c>
      <c r="C50" s="45">
        <f>SUM(C6:C49)</f>
        <v>205936</v>
      </c>
    </row>
    <row r="51" spans="1:3" s="8" customFormat="1" ht="12.75">
      <c r="A51" s="11" t="s">
        <v>47</v>
      </c>
      <c r="B51" s="67"/>
      <c r="C51" s="14">
        <f>C50-B50</f>
        <v>4705</v>
      </c>
    </row>
    <row r="52" spans="1:3" s="8" customFormat="1" ht="12.75">
      <c r="A52" s="26" t="s">
        <v>48</v>
      </c>
      <c r="B52" s="54">
        <f>B50/(SUM($B$50:$C$50))</f>
        <v>0.49422227243366973</v>
      </c>
      <c r="C52" s="106">
        <f>C50/(SUM($B$50:$C$50))</f>
        <v>0.5057777275663303</v>
      </c>
    </row>
  </sheetData>
  <sheetProtection/>
  <mergeCells count="3">
    <mergeCell ref="B3:C3"/>
    <mergeCell ref="B2:C2"/>
    <mergeCell ref="B4:C4"/>
  </mergeCells>
  <printOptions horizontalCentered="1"/>
  <pageMargins left="0.5" right="0.5" top="1" bottom="0.5" header="0.5" footer="0.25"/>
  <pageSetup horizontalDpi="300" verticalDpi="300" orientation="portrait" paperSize="5" r:id="rId1"/>
  <headerFooter alignWithMargins="0">
    <oddHeader>&amp;CABSTRACT OF VOTES
Cast at the General Election     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Betsie Kimbrough</dc:creator>
  <cp:keywords/>
  <dc:description/>
  <cp:lastModifiedBy>Betsie</cp:lastModifiedBy>
  <cp:lastPrinted>2014-11-17T21:24:47Z</cp:lastPrinted>
  <dcterms:created xsi:type="dcterms:W3CDTF">1999-09-27T17:47:33Z</dcterms:created>
  <dcterms:modified xsi:type="dcterms:W3CDTF">2014-11-26T18:24:38Z</dcterms:modified>
  <cp:category/>
  <cp:version/>
  <cp:contentType/>
  <cp:contentStatus/>
</cp:coreProperties>
</file>