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Magistrate" sheetId="5" r:id="rId5"/>
    <sheet name="Special Questions" sheetId="6" r:id="rId6"/>
  </sheets>
  <definedNames>
    <definedName name="_xlnm.Print_Titles" localSheetId="4">'Co Comm - Magistrate'!$1:$6</definedName>
    <definedName name="_xlnm.Print_Titles" localSheetId="1">'Gov - St Cont'!$A:$A</definedName>
    <definedName name="_xlnm.Print_Titles" localSheetId="5">'Special Questions'!$A:$A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<sst xmlns="http://schemas.openxmlformats.org/spreadsheetml/2006/main" count="251" uniqueCount="116">
  <si>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</si>
  <si>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</si>
  <si>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</si>
  <si>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</si>
  <si>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</si>
  <si>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</si>
  <si>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</si>
  <si>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</si>
  <si>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</si>
  <si>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</si>
  <si>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</si>
  <si>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</si>
  <si>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</si>
  <si>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</si>
  <si>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</si>
  <si>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</si>
  <si>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</si>
  <si>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</si>
  <si>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</si>
  <si>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</si>
  <si>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</si>
  <si>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</si>
  <si>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</si>
  <si>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</si>
  <si>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</si>
  <si>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</si>
  <si>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</si>
  <si>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</si>
  <si>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</si>
  <si>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</si>
  <si>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</si>
  <si>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</si>
  <si>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</si>
  <si>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</si>
  <si>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</si>
  <si>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</si>
  <si>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</si>
  <si>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</si>
  <si>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</si>
  <si>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</si>
  <si>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</si>
  <si>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</si>
  <si>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</si>
  <si>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</si>
  <si>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</si>
  <si>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</si>
  <si>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</si>
  <si>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</si>
  <si>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</si>
  <si>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</si>
  <si>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</si>
  <si>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</si>
  <si>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</si>
  <si>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</si>
  <si>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</si>
  <si>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</si>
  <si>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</si>
  <si>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</si>
  <si>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</si>
  <si>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</si>
  <si>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</si>
  <si>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</si>
  <si>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</si>
  <si>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</si>
  <si>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</si>
  <si>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</si>
  <si>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</si>
  <si>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</si>
  <si>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</si>
  <si>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</si>
  <si>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</si>
  <si>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Absentee</t>
  </si>
  <si>
    <t>DISTRICT 2</t>
  </si>
  <si>
    <t>Richard Stallings</t>
  </si>
  <si>
    <t>Mike Simpson</t>
  </si>
  <si>
    <t>LEGISLATIVE DIST 35</t>
  </si>
  <si>
    <t>Jeff C. Siddoway</t>
  </si>
  <si>
    <t>Van Burtenshaw</t>
  </si>
  <si>
    <t>Paul Romrell</t>
  </si>
  <si>
    <t>Colleen Casper Poole</t>
  </si>
  <si>
    <t>Kristine Lund</t>
  </si>
  <si>
    <t>Cody R. Taylor</t>
  </si>
  <si>
    <t>LaVar Summers</t>
  </si>
  <si>
    <t>DISTRICT #7</t>
  </si>
  <si>
    <t>Judge Shindurling</t>
  </si>
  <si>
    <t>Bruce L. Pickett</t>
  </si>
  <si>
    <t>Stevan H. Thompson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</si>
  <si>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</si>
  <si>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</si>
  <si>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</si>
  <si>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</si>
  <si>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</si>
  <si>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</si>
  <si>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</si>
  <si>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</si>
  <si>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</si>
  <si>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</si>
  <si>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</si>
  <si>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</si>
  <si>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MAGISTRATE</t>
  </si>
  <si>
    <t>JUDGE</t>
  </si>
  <si>
    <t>RETENTION</t>
  </si>
  <si>
    <t>WEST JEFFERSON</t>
  </si>
  <si>
    <t>SUPPLEMENTAL LEVY</t>
  </si>
  <si>
    <t>YES</t>
  </si>
  <si>
    <t>NO</t>
  </si>
  <si>
    <t>H.J.R. 2</t>
  </si>
  <si>
    <t>Robert L. Crowley Jr.</t>
  </si>
  <si>
    <t>Brian  Farnsworth</t>
  </si>
  <si>
    <t>Scott B Hancock</t>
  </si>
  <si>
    <t>W/I</t>
  </si>
  <si>
    <t xml:space="preserve">CONSTITUTIONAL </t>
  </si>
  <si>
    <t xml:space="preserve"> AMENDMENT</t>
  </si>
  <si>
    <t>Walt Bayes</t>
  </si>
  <si>
    <t>SCHOOL DISTRICT</t>
  </si>
  <si>
    <t>NO. 253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</si>
</sst>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5" sqref="D25:K25"/>
    </sheetView>
  </sheetViews>
  <sheetFormatPr defaultColWidth="9.140625" defaultRowHeight="12.75"/>
  <cols>
    <col min="1" max="1" width="9.28125" style="18" bestFit="1" customWidth="1"/>
    <col min="2" max="3" width="8.7109375" style="18" customWidth="1"/>
    <col min="4" max="5" width="8.7109375" style="39" customWidth="1"/>
    <col min="6" max="10" width="8.7109375" style="18" customWidth="1"/>
    <col min="11" max="11" width="8.7109375" style="39" customWidth="1"/>
    <col min="12" max="16384" width="9.140625" style="12" customWidth="1"/>
  </cols>
  <sheetData>
    <row r="1" spans="1:11" ht="13.5">
      <c r="A1" s="26"/>
      <c r="B1" s="99"/>
      <c r="C1" s="100"/>
      <c r="D1" s="94" t="s">
        <v>40</v>
      </c>
      <c r="E1" s="94"/>
      <c r="F1" s="99"/>
      <c r="G1" s="101"/>
      <c r="H1" s="101"/>
      <c r="I1" s="101"/>
      <c r="J1" s="101"/>
      <c r="K1" s="100"/>
    </row>
    <row r="2" spans="1:11" s="28" customFormat="1" ht="13.5">
      <c r="A2" s="27"/>
      <c r="B2" s="92" t="s">
        <v>40</v>
      </c>
      <c r="C2" s="93"/>
      <c r="D2" s="92" t="s">
        <v>42</v>
      </c>
      <c r="E2" s="93"/>
      <c r="F2" s="96"/>
      <c r="G2" s="97"/>
      <c r="H2" s="97"/>
      <c r="I2" s="97"/>
      <c r="J2" s="97"/>
      <c r="K2" s="98"/>
    </row>
    <row r="3" spans="1:11" s="28" customFormat="1" ht="13.5">
      <c r="A3" s="29"/>
      <c r="B3" s="90" t="s">
        <v>41</v>
      </c>
      <c r="C3" s="91"/>
      <c r="D3" s="90" t="s">
        <v>72</v>
      </c>
      <c r="E3" s="91"/>
      <c r="F3" s="90" t="s">
        <v>2</v>
      </c>
      <c r="G3" s="95"/>
      <c r="H3" s="95"/>
      <c r="I3" s="95"/>
      <c r="J3" s="95"/>
      <c r="K3" s="91"/>
    </row>
    <row r="4" spans="1:11" ht="13.5" customHeight="1">
      <c r="A4" s="30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93</v>
      </c>
      <c r="H4" s="2" t="s">
        <v>94</v>
      </c>
      <c r="I4" s="2" t="s">
        <v>4</v>
      </c>
      <c r="J4" s="2" t="s">
        <v>95</v>
      </c>
      <c r="K4" s="2" t="s">
        <v>94</v>
      </c>
    </row>
    <row r="5" spans="1:11" s="13" customFormat="1" ht="87.75" customHeight="1" thickBot="1">
      <c r="A5" s="31" t="s">
        <v>16</v>
      </c>
      <c r="B5" s="6" t="s">
        <v>43</v>
      </c>
      <c r="C5" s="6" t="s">
        <v>44</v>
      </c>
      <c r="D5" s="6" t="s">
        <v>74</v>
      </c>
      <c r="E5" s="6" t="s">
        <v>73</v>
      </c>
      <c r="F5" s="6" t="s">
        <v>45</v>
      </c>
      <c r="G5" s="6" t="s">
        <v>87</v>
      </c>
      <c r="H5" s="6" t="s">
        <v>88</v>
      </c>
      <c r="I5" s="6" t="s">
        <v>33</v>
      </c>
      <c r="J5" s="6" t="s">
        <v>89</v>
      </c>
      <c r="K5" s="6" t="s">
        <v>90</v>
      </c>
    </row>
    <row r="6" spans="1:11" s="17" customFormat="1" ht="14.25" thickBot="1">
      <c r="A6" s="14"/>
      <c r="B6" s="46"/>
      <c r="C6" s="46"/>
      <c r="D6" s="15"/>
      <c r="E6" s="15"/>
      <c r="F6" s="15"/>
      <c r="G6" s="15"/>
      <c r="H6" s="15"/>
      <c r="I6" s="15"/>
      <c r="J6" s="15"/>
      <c r="K6" s="16"/>
    </row>
    <row r="7" spans="1:11" s="17" customFormat="1" ht="13.5">
      <c r="A7" s="1" t="s">
        <v>54</v>
      </c>
      <c r="B7" s="64">
        <v>18</v>
      </c>
      <c r="C7" s="65">
        <v>152</v>
      </c>
      <c r="D7" s="32">
        <v>131</v>
      </c>
      <c r="E7" s="21">
        <v>34</v>
      </c>
      <c r="F7" s="32">
        <v>22</v>
      </c>
      <c r="G7" s="33">
        <v>6</v>
      </c>
      <c r="H7" s="33">
        <v>5</v>
      </c>
      <c r="I7" s="33">
        <v>135</v>
      </c>
      <c r="J7" s="33">
        <v>0</v>
      </c>
      <c r="K7" s="21">
        <v>1</v>
      </c>
    </row>
    <row r="8" spans="1:11" s="17" customFormat="1" ht="13.5">
      <c r="A8" s="1" t="s">
        <v>55</v>
      </c>
      <c r="B8" s="66">
        <v>94</v>
      </c>
      <c r="C8" s="67">
        <v>428</v>
      </c>
      <c r="D8" s="34">
        <v>409</v>
      </c>
      <c r="E8" s="25">
        <v>99</v>
      </c>
      <c r="F8" s="34">
        <v>103</v>
      </c>
      <c r="G8" s="35">
        <v>22</v>
      </c>
      <c r="H8" s="35">
        <v>11</v>
      </c>
      <c r="I8" s="35">
        <v>376</v>
      </c>
      <c r="J8" s="35">
        <v>4</v>
      </c>
      <c r="K8" s="25">
        <v>5</v>
      </c>
    </row>
    <row r="9" spans="1:11" s="17" customFormat="1" ht="13.5">
      <c r="A9" s="1" t="s">
        <v>56</v>
      </c>
      <c r="B9" s="66">
        <v>90</v>
      </c>
      <c r="C9" s="67">
        <v>629</v>
      </c>
      <c r="D9" s="34">
        <v>581</v>
      </c>
      <c r="E9" s="25">
        <v>112</v>
      </c>
      <c r="F9" s="34">
        <v>130</v>
      </c>
      <c r="G9" s="35">
        <v>47</v>
      </c>
      <c r="H9" s="35">
        <v>16</v>
      </c>
      <c r="I9" s="35">
        <v>499</v>
      </c>
      <c r="J9" s="35">
        <v>11</v>
      </c>
      <c r="K9" s="25">
        <v>3</v>
      </c>
    </row>
    <row r="10" spans="1:11" s="17" customFormat="1" ht="13.5">
      <c r="A10" s="1" t="s">
        <v>57</v>
      </c>
      <c r="B10" s="66">
        <v>36</v>
      </c>
      <c r="C10" s="67">
        <v>307</v>
      </c>
      <c r="D10" s="34">
        <v>288</v>
      </c>
      <c r="E10" s="25">
        <v>51</v>
      </c>
      <c r="F10" s="34">
        <v>57</v>
      </c>
      <c r="G10" s="35">
        <v>22</v>
      </c>
      <c r="H10" s="35">
        <v>2</v>
      </c>
      <c r="I10" s="35">
        <v>258</v>
      </c>
      <c r="J10" s="35">
        <v>3</v>
      </c>
      <c r="K10" s="25">
        <v>1</v>
      </c>
    </row>
    <row r="11" spans="1:11" s="17" customFormat="1" ht="13.5">
      <c r="A11" s="1" t="s">
        <v>58</v>
      </c>
      <c r="B11" s="66">
        <v>15</v>
      </c>
      <c r="C11" s="67">
        <v>158</v>
      </c>
      <c r="D11" s="34">
        <v>156</v>
      </c>
      <c r="E11" s="25">
        <v>17</v>
      </c>
      <c r="F11" s="34">
        <v>20</v>
      </c>
      <c r="G11" s="35">
        <v>10</v>
      </c>
      <c r="H11" s="35">
        <v>2</v>
      </c>
      <c r="I11" s="35">
        <v>138</v>
      </c>
      <c r="J11" s="35">
        <v>4</v>
      </c>
      <c r="K11" s="25">
        <v>1</v>
      </c>
    </row>
    <row r="12" spans="1:11" s="17" customFormat="1" ht="13.5">
      <c r="A12" s="1" t="s">
        <v>59</v>
      </c>
      <c r="B12" s="66">
        <v>46</v>
      </c>
      <c r="C12" s="67">
        <v>309</v>
      </c>
      <c r="D12" s="34">
        <v>297</v>
      </c>
      <c r="E12" s="25">
        <v>59</v>
      </c>
      <c r="F12" s="34">
        <v>51</v>
      </c>
      <c r="G12" s="35">
        <v>23</v>
      </c>
      <c r="H12" s="35">
        <v>5</v>
      </c>
      <c r="I12" s="35">
        <v>266</v>
      </c>
      <c r="J12" s="35">
        <v>5</v>
      </c>
      <c r="K12" s="25">
        <v>3</v>
      </c>
    </row>
    <row r="13" spans="1:11" s="17" customFormat="1" ht="13.5">
      <c r="A13" s="1" t="s">
        <v>60</v>
      </c>
      <c r="B13" s="66">
        <v>52</v>
      </c>
      <c r="C13" s="67">
        <v>279</v>
      </c>
      <c r="D13" s="34">
        <v>272</v>
      </c>
      <c r="E13" s="25">
        <v>57</v>
      </c>
      <c r="F13" s="34">
        <v>67</v>
      </c>
      <c r="G13" s="35">
        <v>21</v>
      </c>
      <c r="H13" s="35">
        <v>8</v>
      </c>
      <c r="I13" s="35">
        <v>232</v>
      </c>
      <c r="J13" s="35">
        <v>4</v>
      </c>
      <c r="K13" s="25">
        <v>3</v>
      </c>
    </row>
    <row r="14" spans="1:11" s="17" customFormat="1" ht="13.5">
      <c r="A14" s="1" t="s">
        <v>61</v>
      </c>
      <c r="B14" s="66">
        <v>15</v>
      </c>
      <c r="C14" s="67">
        <v>124</v>
      </c>
      <c r="D14" s="34">
        <v>117</v>
      </c>
      <c r="E14" s="25">
        <v>19</v>
      </c>
      <c r="F14" s="34">
        <v>16</v>
      </c>
      <c r="G14" s="35">
        <v>11</v>
      </c>
      <c r="H14" s="35">
        <v>3</v>
      </c>
      <c r="I14" s="35">
        <v>100</v>
      </c>
      <c r="J14" s="35">
        <v>4</v>
      </c>
      <c r="K14" s="25">
        <v>0</v>
      </c>
    </row>
    <row r="15" spans="1:11" s="17" customFormat="1" ht="13.5">
      <c r="A15" s="1" t="s">
        <v>62</v>
      </c>
      <c r="B15" s="66">
        <v>57</v>
      </c>
      <c r="C15" s="67">
        <v>369</v>
      </c>
      <c r="D15" s="34">
        <v>361</v>
      </c>
      <c r="E15" s="25">
        <v>64</v>
      </c>
      <c r="F15" s="34">
        <v>63</v>
      </c>
      <c r="G15" s="35">
        <v>18</v>
      </c>
      <c r="H15" s="35">
        <v>13</v>
      </c>
      <c r="I15" s="35">
        <v>321</v>
      </c>
      <c r="J15" s="35">
        <v>6</v>
      </c>
      <c r="K15" s="25">
        <v>8</v>
      </c>
    </row>
    <row r="16" spans="1:11" s="17" customFormat="1" ht="13.5">
      <c r="A16" s="1" t="s">
        <v>63</v>
      </c>
      <c r="B16" s="66">
        <v>11</v>
      </c>
      <c r="C16" s="67">
        <v>127</v>
      </c>
      <c r="D16" s="34">
        <v>122</v>
      </c>
      <c r="E16" s="25">
        <v>13</v>
      </c>
      <c r="F16" s="34">
        <v>14</v>
      </c>
      <c r="G16" s="35">
        <v>6</v>
      </c>
      <c r="H16" s="35">
        <v>1</v>
      </c>
      <c r="I16" s="35">
        <v>106</v>
      </c>
      <c r="J16" s="35">
        <v>3</v>
      </c>
      <c r="K16" s="25">
        <v>6</v>
      </c>
    </row>
    <row r="17" spans="1:11" s="17" customFormat="1" ht="13.5">
      <c r="A17" s="1" t="s">
        <v>64</v>
      </c>
      <c r="B17" s="66">
        <v>55</v>
      </c>
      <c r="C17" s="67">
        <v>211</v>
      </c>
      <c r="D17" s="34">
        <v>207</v>
      </c>
      <c r="E17" s="25">
        <v>56</v>
      </c>
      <c r="F17" s="34">
        <v>69</v>
      </c>
      <c r="G17" s="35">
        <v>16</v>
      </c>
      <c r="H17" s="35">
        <v>13</v>
      </c>
      <c r="I17" s="35">
        <v>166</v>
      </c>
      <c r="J17" s="35">
        <v>1</v>
      </c>
      <c r="K17" s="25">
        <v>4</v>
      </c>
    </row>
    <row r="18" spans="1:11" s="17" customFormat="1" ht="13.5">
      <c r="A18" s="1" t="s">
        <v>65</v>
      </c>
      <c r="B18" s="66">
        <v>38</v>
      </c>
      <c r="C18" s="67">
        <v>146</v>
      </c>
      <c r="D18" s="34">
        <v>129</v>
      </c>
      <c r="E18" s="25">
        <v>53</v>
      </c>
      <c r="F18" s="34">
        <v>49</v>
      </c>
      <c r="G18" s="35">
        <v>15</v>
      </c>
      <c r="H18" s="35">
        <v>4</v>
      </c>
      <c r="I18" s="35">
        <v>105</v>
      </c>
      <c r="J18" s="35">
        <v>6</v>
      </c>
      <c r="K18" s="25">
        <v>3</v>
      </c>
    </row>
    <row r="19" spans="1:11" s="17" customFormat="1" ht="13.5">
      <c r="A19" s="1" t="s">
        <v>66</v>
      </c>
      <c r="B19" s="66">
        <v>105</v>
      </c>
      <c r="C19" s="67">
        <v>828</v>
      </c>
      <c r="D19" s="34">
        <v>783</v>
      </c>
      <c r="E19" s="25">
        <v>139</v>
      </c>
      <c r="F19" s="34">
        <v>148</v>
      </c>
      <c r="G19" s="35">
        <v>66</v>
      </c>
      <c r="H19" s="35">
        <v>27</v>
      </c>
      <c r="I19" s="35">
        <v>673</v>
      </c>
      <c r="J19" s="35">
        <v>14</v>
      </c>
      <c r="K19" s="25">
        <v>2</v>
      </c>
    </row>
    <row r="20" spans="1:11" s="17" customFormat="1" ht="13.5">
      <c r="A20" s="1" t="s">
        <v>67</v>
      </c>
      <c r="B20" s="66">
        <v>74</v>
      </c>
      <c r="C20" s="67">
        <v>390</v>
      </c>
      <c r="D20" s="34">
        <v>361</v>
      </c>
      <c r="E20" s="25">
        <v>94</v>
      </c>
      <c r="F20" s="34">
        <v>101</v>
      </c>
      <c r="G20" s="35">
        <v>31</v>
      </c>
      <c r="H20" s="35">
        <v>8</v>
      </c>
      <c r="I20" s="35">
        <v>313</v>
      </c>
      <c r="J20" s="35">
        <v>7</v>
      </c>
      <c r="K20" s="25">
        <v>3</v>
      </c>
    </row>
    <row r="21" spans="1:11" s="17" customFormat="1" ht="13.5">
      <c r="A21" s="1" t="s">
        <v>68</v>
      </c>
      <c r="B21" s="66">
        <v>92</v>
      </c>
      <c r="C21" s="67">
        <v>362</v>
      </c>
      <c r="D21" s="34">
        <v>362</v>
      </c>
      <c r="E21" s="25">
        <v>86</v>
      </c>
      <c r="F21" s="34">
        <v>102</v>
      </c>
      <c r="G21" s="35">
        <v>18</v>
      </c>
      <c r="H21" s="35">
        <v>10</v>
      </c>
      <c r="I21" s="35">
        <v>321</v>
      </c>
      <c r="J21" s="35">
        <v>5</v>
      </c>
      <c r="K21" s="25">
        <v>2</v>
      </c>
    </row>
    <row r="22" spans="1:11" s="17" customFormat="1" ht="13.5">
      <c r="A22" s="1" t="s">
        <v>69</v>
      </c>
      <c r="B22" s="66">
        <v>55</v>
      </c>
      <c r="C22" s="67">
        <v>237</v>
      </c>
      <c r="D22" s="34">
        <v>225</v>
      </c>
      <c r="E22" s="25">
        <v>68</v>
      </c>
      <c r="F22" s="34">
        <v>51</v>
      </c>
      <c r="G22" s="35">
        <v>12</v>
      </c>
      <c r="H22" s="35">
        <v>9</v>
      </c>
      <c r="I22" s="35">
        <v>209</v>
      </c>
      <c r="J22" s="35">
        <v>4</v>
      </c>
      <c r="K22" s="25">
        <v>7</v>
      </c>
    </row>
    <row r="23" spans="1:11" s="17" customFormat="1" ht="13.5">
      <c r="A23" s="1" t="s">
        <v>70</v>
      </c>
      <c r="B23" s="66">
        <v>43</v>
      </c>
      <c r="C23" s="67">
        <v>276</v>
      </c>
      <c r="D23" s="34">
        <v>264</v>
      </c>
      <c r="E23" s="25">
        <v>51</v>
      </c>
      <c r="F23" s="34">
        <v>55</v>
      </c>
      <c r="G23" s="35">
        <v>18</v>
      </c>
      <c r="H23" s="35">
        <v>3</v>
      </c>
      <c r="I23" s="35">
        <v>238</v>
      </c>
      <c r="J23" s="35">
        <v>5</v>
      </c>
      <c r="K23" s="25">
        <v>2</v>
      </c>
    </row>
    <row r="24" spans="1:11" s="17" customFormat="1" ht="13.5">
      <c r="A24" s="1" t="s">
        <v>71</v>
      </c>
      <c r="B24" s="68">
        <v>194</v>
      </c>
      <c r="C24" s="69">
        <v>636</v>
      </c>
      <c r="D24" s="51">
        <v>620</v>
      </c>
      <c r="E24" s="70">
        <v>192</v>
      </c>
      <c r="F24" s="51">
        <v>218</v>
      </c>
      <c r="G24" s="71">
        <v>25</v>
      </c>
      <c r="H24" s="71">
        <v>17</v>
      </c>
      <c r="I24" s="71">
        <v>550</v>
      </c>
      <c r="J24" s="71">
        <v>13</v>
      </c>
      <c r="K24" s="70">
        <v>5</v>
      </c>
    </row>
    <row r="25" spans="1:11" ht="13.5">
      <c r="A25" s="8" t="s">
        <v>0</v>
      </c>
      <c r="B25" s="19">
        <f>SUM(B7:B24)</f>
        <v>1090</v>
      </c>
      <c r="C25" s="19">
        <f>SUM(C7:C24)</f>
        <v>5968</v>
      </c>
      <c r="D25" s="19">
        <f>SUM(D7:D24)</f>
        <v>5685</v>
      </c>
      <c r="E25" s="19">
        <f>SUM(E7:E24)</f>
        <v>1264</v>
      </c>
      <c r="F25" s="19">
        <f aca="true" t="shared" si="0" ref="F25:K25">SUM(F7:F24)</f>
        <v>1336</v>
      </c>
      <c r="G25" s="19">
        <f t="shared" si="0"/>
        <v>387</v>
      </c>
      <c r="H25" s="19">
        <f t="shared" si="0"/>
        <v>157</v>
      </c>
      <c r="I25" s="19">
        <f t="shared" si="0"/>
        <v>5006</v>
      </c>
      <c r="J25" s="19">
        <f>SUM(J7:J24)</f>
        <v>99</v>
      </c>
      <c r="K25" s="19">
        <f t="shared" si="0"/>
        <v>59</v>
      </c>
    </row>
    <row r="26" spans="1:5" ht="13.5">
      <c r="A26" s="38"/>
      <c r="B26" s="53"/>
      <c r="C26" s="53"/>
      <c r="D26" s="53"/>
      <c r="E26" s="53"/>
    </row>
  </sheetData>
  <sheetProtection selectLockedCells="1"/>
  <mergeCells count="9">
    <mergeCell ref="B3:C3"/>
    <mergeCell ref="B2:C2"/>
    <mergeCell ref="D1:E1"/>
    <mergeCell ref="D2:E2"/>
    <mergeCell ref="D3:E3"/>
    <mergeCell ref="F3:K3"/>
    <mergeCell ref="F2:K2"/>
    <mergeCell ref="B1:C1"/>
    <mergeCell ref="F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" sqref="G25:L25"/>
    </sheetView>
  </sheetViews>
  <sheetFormatPr defaultColWidth="9.140625" defaultRowHeight="12.75"/>
  <cols>
    <col min="1" max="1" width="9.28125" style="18" bestFit="1" customWidth="1"/>
    <col min="2" max="4" width="8.7109375" style="18" customWidth="1"/>
    <col min="5" max="9" width="8.7109375" style="39" customWidth="1"/>
    <col min="10" max="11" width="8.7109375" style="12" customWidth="1"/>
    <col min="12" max="12" width="11.7109375" style="12" bestFit="1" customWidth="1"/>
    <col min="13" max="16384" width="9.140625" style="12" customWidth="1"/>
  </cols>
  <sheetData>
    <row r="1" spans="1:12" ht="13.5">
      <c r="A1" s="26"/>
      <c r="B1" s="99"/>
      <c r="C1" s="101"/>
      <c r="D1" s="101"/>
      <c r="E1" s="101"/>
      <c r="F1" s="100"/>
      <c r="G1" s="102"/>
      <c r="H1" s="103"/>
      <c r="I1" s="104"/>
      <c r="J1" s="102"/>
      <c r="K1" s="103"/>
      <c r="L1" s="78"/>
    </row>
    <row r="2" spans="1:12" s="28" customFormat="1" ht="13.5">
      <c r="A2" s="27"/>
      <c r="B2" s="96"/>
      <c r="C2" s="97"/>
      <c r="D2" s="97"/>
      <c r="E2" s="97"/>
      <c r="F2" s="98"/>
      <c r="G2" s="92" t="s">
        <v>1</v>
      </c>
      <c r="H2" s="105"/>
      <c r="I2" s="93"/>
      <c r="J2" s="92" t="s">
        <v>5</v>
      </c>
      <c r="K2" s="93"/>
      <c r="L2" s="49" t="s">
        <v>6</v>
      </c>
    </row>
    <row r="3" spans="1:12" s="28" customFormat="1" ht="13.5">
      <c r="A3" s="29"/>
      <c r="B3" s="90" t="s">
        <v>2</v>
      </c>
      <c r="C3" s="95"/>
      <c r="D3" s="95"/>
      <c r="E3" s="95"/>
      <c r="F3" s="91"/>
      <c r="G3" s="90" t="s">
        <v>2</v>
      </c>
      <c r="H3" s="95"/>
      <c r="I3" s="91"/>
      <c r="J3" s="90" t="s">
        <v>9</v>
      </c>
      <c r="K3" s="95"/>
      <c r="L3" s="7" t="s">
        <v>10</v>
      </c>
    </row>
    <row r="4" spans="1:12" ht="13.5" customHeight="1">
      <c r="A4" s="30"/>
      <c r="B4" s="2" t="s">
        <v>110</v>
      </c>
      <c r="C4" s="2" t="s">
        <v>110</v>
      </c>
      <c r="D4" s="2" t="s">
        <v>110</v>
      </c>
      <c r="E4" s="2" t="s">
        <v>110</v>
      </c>
      <c r="F4" s="2" t="s">
        <v>110</v>
      </c>
      <c r="G4" s="2" t="s">
        <v>95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3" customFormat="1" ht="87.75" customHeight="1" thickBot="1">
      <c r="A5" s="31" t="s">
        <v>16</v>
      </c>
      <c r="B5" s="6" t="s">
        <v>113</v>
      </c>
      <c r="C5" s="6" t="s">
        <v>97</v>
      </c>
      <c r="D5" s="6" t="s">
        <v>98</v>
      </c>
      <c r="E5" s="6" t="s">
        <v>91</v>
      </c>
      <c r="F5" s="6" t="s">
        <v>92</v>
      </c>
      <c r="G5" s="6" t="s">
        <v>96</v>
      </c>
      <c r="H5" s="6" t="s">
        <v>34</v>
      </c>
      <c r="I5" s="6" t="s">
        <v>46</v>
      </c>
      <c r="J5" s="4" t="s">
        <v>38</v>
      </c>
      <c r="K5" s="4" t="s">
        <v>53</v>
      </c>
      <c r="L5" s="4" t="s">
        <v>47</v>
      </c>
    </row>
    <row r="6" spans="1:12" s="17" customFormat="1" ht="14.2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17" customFormat="1" ht="13.5">
      <c r="A7" s="1" t="s">
        <v>54</v>
      </c>
      <c r="B7" s="32">
        <v>0</v>
      </c>
      <c r="C7" s="33">
        <v>0</v>
      </c>
      <c r="D7" s="33">
        <v>0</v>
      </c>
      <c r="E7" s="33">
        <v>0</v>
      </c>
      <c r="F7" s="21">
        <v>0</v>
      </c>
      <c r="G7" s="32">
        <v>9</v>
      </c>
      <c r="H7" s="33">
        <v>140</v>
      </c>
      <c r="I7" s="21">
        <v>20</v>
      </c>
      <c r="J7" s="32">
        <v>135</v>
      </c>
      <c r="K7" s="21">
        <v>32</v>
      </c>
      <c r="L7" s="20">
        <v>152</v>
      </c>
    </row>
    <row r="8" spans="1:12" s="17" customFormat="1" ht="13.5">
      <c r="A8" s="1" t="s">
        <v>55</v>
      </c>
      <c r="B8" s="34">
        <v>0</v>
      </c>
      <c r="C8" s="35">
        <v>0</v>
      </c>
      <c r="D8" s="35">
        <v>0</v>
      </c>
      <c r="E8" s="35">
        <v>0</v>
      </c>
      <c r="F8" s="25">
        <v>0</v>
      </c>
      <c r="G8" s="34">
        <v>28</v>
      </c>
      <c r="H8" s="35">
        <v>401</v>
      </c>
      <c r="I8" s="25">
        <v>88</v>
      </c>
      <c r="J8" s="34">
        <v>376</v>
      </c>
      <c r="K8" s="25">
        <v>140</v>
      </c>
      <c r="L8" s="24">
        <v>456</v>
      </c>
    </row>
    <row r="9" spans="1:12" s="17" customFormat="1" ht="13.5">
      <c r="A9" s="1" t="s">
        <v>56</v>
      </c>
      <c r="B9" s="34">
        <v>0</v>
      </c>
      <c r="C9" s="35">
        <v>0</v>
      </c>
      <c r="D9" s="35">
        <v>0</v>
      </c>
      <c r="E9" s="35">
        <v>0</v>
      </c>
      <c r="F9" s="25">
        <v>0</v>
      </c>
      <c r="G9" s="34">
        <v>25</v>
      </c>
      <c r="H9" s="35">
        <v>579</v>
      </c>
      <c r="I9" s="25">
        <v>94</v>
      </c>
      <c r="J9" s="34">
        <v>522</v>
      </c>
      <c r="K9" s="25">
        <v>181</v>
      </c>
      <c r="L9" s="24">
        <v>649</v>
      </c>
    </row>
    <row r="10" spans="1:12" s="17" customFormat="1" ht="13.5">
      <c r="A10" s="1" t="s">
        <v>57</v>
      </c>
      <c r="B10" s="34">
        <v>0</v>
      </c>
      <c r="C10" s="35">
        <v>0</v>
      </c>
      <c r="D10" s="35">
        <v>0</v>
      </c>
      <c r="E10" s="35">
        <v>0</v>
      </c>
      <c r="F10" s="25">
        <v>0</v>
      </c>
      <c r="G10" s="34">
        <v>10</v>
      </c>
      <c r="H10" s="35">
        <v>294</v>
      </c>
      <c r="I10" s="25">
        <v>37</v>
      </c>
      <c r="J10" s="34">
        <v>263</v>
      </c>
      <c r="K10" s="25">
        <v>72</v>
      </c>
      <c r="L10" s="24">
        <v>307</v>
      </c>
    </row>
    <row r="11" spans="1:12" s="17" customFormat="1" ht="13.5">
      <c r="A11" s="1" t="s">
        <v>58</v>
      </c>
      <c r="B11" s="34">
        <v>0</v>
      </c>
      <c r="C11" s="35">
        <v>0</v>
      </c>
      <c r="D11" s="35">
        <v>0</v>
      </c>
      <c r="E11" s="35">
        <v>0</v>
      </c>
      <c r="F11" s="25">
        <v>0</v>
      </c>
      <c r="G11" s="34">
        <v>4</v>
      </c>
      <c r="H11" s="35">
        <v>154</v>
      </c>
      <c r="I11" s="25">
        <v>15</v>
      </c>
      <c r="J11" s="34">
        <v>144</v>
      </c>
      <c r="K11" s="25">
        <v>26</v>
      </c>
      <c r="L11" s="24">
        <v>164</v>
      </c>
    </row>
    <row r="12" spans="1:12" s="17" customFormat="1" ht="13.5">
      <c r="A12" s="1" t="s">
        <v>59</v>
      </c>
      <c r="B12" s="34">
        <v>0</v>
      </c>
      <c r="C12" s="35">
        <v>0</v>
      </c>
      <c r="D12" s="35">
        <v>0</v>
      </c>
      <c r="E12" s="35">
        <v>0</v>
      </c>
      <c r="F12" s="25">
        <v>0</v>
      </c>
      <c r="G12" s="34">
        <v>27</v>
      </c>
      <c r="H12" s="35">
        <v>282</v>
      </c>
      <c r="I12" s="25">
        <v>43</v>
      </c>
      <c r="J12" s="34">
        <v>264</v>
      </c>
      <c r="K12" s="25">
        <v>86</v>
      </c>
      <c r="L12" s="24">
        <v>318</v>
      </c>
    </row>
    <row r="13" spans="1:12" s="17" customFormat="1" ht="13.5">
      <c r="A13" s="1" t="s">
        <v>60</v>
      </c>
      <c r="B13" s="34">
        <v>0</v>
      </c>
      <c r="C13" s="35">
        <v>0</v>
      </c>
      <c r="D13" s="35">
        <v>0</v>
      </c>
      <c r="E13" s="35">
        <v>0</v>
      </c>
      <c r="F13" s="25">
        <v>0</v>
      </c>
      <c r="G13" s="34">
        <v>18</v>
      </c>
      <c r="H13" s="35">
        <v>266</v>
      </c>
      <c r="I13" s="25">
        <v>50</v>
      </c>
      <c r="J13" s="34">
        <v>251</v>
      </c>
      <c r="K13" s="25">
        <v>78</v>
      </c>
      <c r="L13" s="24">
        <v>289</v>
      </c>
    </row>
    <row r="14" spans="1:12" s="17" customFormat="1" ht="13.5">
      <c r="A14" s="1" t="s">
        <v>61</v>
      </c>
      <c r="B14" s="34">
        <v>0</v>
      </c>
      <c r="C14" s="35">
        <v>0</v>
      </c>
      <c r="D14" s="35">
        <v>0</v>
      </c>
      <c r="E14" s="35">
        <v>0</v>
      </c>
      <c r="F14" s="25">
        <v>0</v>
      </c>
      <c r="G14" s="34">
        <v>7</v>
      </c>
      <c r="H14" s="35">
        <v>119</v>
      </c>
      <c r="I14" s="25">
        <v>11</v>
      </c>
      <c r="J14" s="34">
        <v>105</v>
      </c>
      <c r="K14" s="25">
        <v>29</v>
      </c>
      <c r="L14" s="24">
        <v>126</v>
      </c>
    </row>
    <row r="15" spans="1:12" s="17" customFormat="1" ht="13.5">
      <c r="A15" s="1" t="s">
        <v>62</v>
      </c>
      <c r="B15" s="34">
        <v>0</v>
      </c>
      <c r="C15" s="35">
        <v>0</v>
      </c>
      <c r="D15" s="35">
        <v>0</v>
      </c>
      <c r="E15" s="35">
        <v>0</v>
      </c>
      <c r="F15" s="25">
        <v>0</v>
      </c>
      <c r="G15" s="34">
        <v>23</v>
      </c>
      <c r="H15" s="35">
        <v>340</v>
      </c>
      <c r="I15" s="25">
        <v>54</v>
      </c>
      <c r="J15" s="34">
        <v>311</v>
      </c>
      <c r="K15" s="25">
        <v>109</v>
      </c>
      <c r="L15" s="24">
        <v>375</v>
      </c>
    </row>
    <row r="16" spans="1:12" s="17" customFormat="1" ht="13.5">
      <c r="A16" s="1" t="s">
        <v>63</v>
      </c>
      <c r="B16" s="34">
        <v>0</v>
      </c>
      <c r="C16" s="35">
        <v>0</v>
      </c>
      <c r="D16" s="35">
        <v>0</v>
      </c>
      <c r="E16" s="35">
        <v>0</v>
      </c>
      <c r="F16" s="25">
        <v>0</v>
      </c>
      <c r="G16" s="34">
        <v>3</v>
      </c>
      <c r="H16" s="35">
        <v>122</v>
      </c>
      <c r="I16" s="25">
        <v>10</v>
      </c>
      <c r="J16" s="34">
        <v>109</v>
      </c>
      <c r="K16" s="25">
        <v>20</v>
      </c>
      <c r="L16" s="24">
        <v>118</v>
      </c>
    </row>
    <row r="17" spans="1:12" s="17" customFormat="1" ht="13.5">
      <c r="A17" s="1" t="s">
        <v>64</v>
      </c>
      <c r="B17" s="34">
        <v>0</v>
      </c>
      <c r="C17" s="35">
        <v>0</v>
      </c>
      <c r="D17" s="35">
        <v>0</v>
      </c>
      <c r="E17" s="35">
        <v>0</v>
      </c>
      <c r="F17" s="25">
        <v>0</v>
      </c>
      <c r="G17" s="34">
        <v>16</v>
      </c>
      <c r="H17" s="35">
        <v>194</v>
      </c>
      <c r="I17" s="25">
        <v>55</v>
      </c>
      <c r="J17" s="34">
        <v>188</v>
      </c>
      <c r="K17" s="25">
        <v>76</v>
      </c>
      <c r="L17" s="24">
        <v>240</v>
      </c>
    </row>
    <row r="18" spans="1:12" s="17" customFormat="1" ht="13.5">
      <c r="A18" s="1" t="s">
        <v>65</v>
      </c>
      <c r="B18" s="34">
        <v>0</v>
      </c>
      <c r="C18" s="35">
        <v>0</v>
      </c>
      <c r="D18" s="35">
        <v>0</v>
      </c>
      <c r="E18" s="35">
        <v>0</v>
      </c>
      <c r="F18" s="25">
        <v>1</v>
      </c>
      <c r="G18" s="34">
        <v>12</v>
      </c>
      <c r="H18" s="35">
        <v>133</v>
      </c>
      <c r="I18" s="25">
        <v>35</v>
      </c>
      <c r="J18" s="34">
        <v>116</v>
      </c>
      <c r="K18" s="25">
        <v>62</v>
      </c>
      <c r="L18" s="24">
        <v>159</v>
      </c>
    </row>
    <row r="19" spans="1:12" s="17" customFormat="1" ht="13.5">
      <c r="A19" s="1" t="s">
        <v>66</v>
      </c>
      <c r="B19" s="34">
        <v>0</v>
      </c>
      <c r="C19" s="35">
        <v>0</v>
      </c>
      <c r="D19" s="35">
        <v>1</v>
      </c>
      <c r="E19" s="35">
        <v>0</v>
      </c>
      <c r="F19" s="25">
        <v>0</v>
      </c>
      <c r="G19" s="34">
        <v>38</v>
      </c>
      <c r="H19" s="35">
        <v>798</v>
      </c>
      <c r="I19" s="25">
        <v>90</v>
      </c>
      <c r="J19" s="34">
        <v>730</v>
      </c>
      <c r="K19" s="25">
        <v>200</v>
      </c>
      <c r="L19" s="24">
        <v>866</v>
      </c>
    </row>
    <row r="20" spans="1:12" s="17" customFormat="1" ht="13.5">
      <c r="A20" s="1" t="s">
        <v>67</v>
      </c>
      <c r="B20" s="34">
        <v>0</v>
      </c>
      <c r="C20" s="35">
        <v>0</v>
      </c>
      <c r="D20" s="35">
        <v>0</v>
      </c>
      <c r="E20" s="35">
        <v>0</v>
      </c>
      <c r="F20" s="25">
        <v>0</v>
      </c>
      <c r="G20" s="34">
        <v>29</v>
      </c>
      <c r="H20" s="35">
        <v>360</v>
      </c>
      <c r="I20" s="25">
        <v>67</v>
      </c>
      <c r="J20" s="34">
        <v>337</v>
      </c>
      <c r="K20" s="25">
        <v>115</v>
      </c>
      <c r="L20" s="24">
        <v>412</v>
      </c>
    </row>
    <row r="21" spans="1:12" s="17" customFormat="1" ht="13.5">
      <c r="A21" s="1" t="s">
        <v>68</v>
      </c>
      <c r="B21" s="34">
        <v>0</v>
      </c>
      <c r="C21" s="35">
        <v>0</v>
      </c>
      <c r="D21" s="35">
        <v>0</v>
      </c>
      <c r="E21" s="35">
        <v>0</v>
      </c>
      <c r="F21" s="25">
        <v>0</v>
      </c>
      <c r="G21" s="34">
        <v>22</v>
      </c>
      <c r="H21" s="35">
        <v>332</v>
      </c>
      <c r="I21" s="25">
        <v>98</v>
      </c>
      <c r="J21" s="34">
        <v>298</v>
      </c>
      <c r="K21" s="25">
        <v>151</v>
      </c>
      <c r="L21" s="24">
        <v>403</v>
      </c>
    </row>
    <row r="22" spans="1:12" s="17" customFormat="1" ht="13.5">
      <c r="A22" s="1" t="s">
        <v>69</v>
      </c>
      <c r="B22" s="34">
        <v>0</v>
      </c>
      <c r="C22" s="35">
        <v>0</v>
      </c>
      <c r="D22" s="35">
        <v>0</v>
      </c>
      <c r="E22" s="35">
        <v>0</v>
      </c>
      <c r="F22" s="25">
        <v>0</v>
      </c>
      <c r="G22" s="34">
        <v>23</v>
      </c>
      <c r="H22" s="35">
        <v>216</v>
      </c>
      <c r="I22" s="25">
        <v>51</v>
      </c>
      <c r="J22" s="34">
        <v>187</v>
      </c>
      <c r="K22" s="25">
        <v>100</v>
      </c>
      <c r="L22" s="24">
        <v>253</v>
      </c>
    </row>
    <row r="23" spans="1:12" s="17" customFormat="1" ht="13.5">
      <c r="A23" s="1" t="s">
        <v>70</v>
      </c>
      <c r="B23" s="34">
        <v>0</v>
      </c>
      <c r="C23" s="35">
        <v>0</v>
      </c>
      <c r="D23" s="35">
        <v>0</v>
      </c>
      <c r="E23" s="35">
        <v>0</v>
      </c>
      <c r="F23" s="25">
        <v>0</v>
      </c>
      <c r="G23" s="34">
        <v>10</v>
      </c>
      <c r="H23" s="35">
        <v>266</v>
      </c>
      <c r="I23" s="25">
        <v>42</v>
      </c>
      <c r="J23" s="34">
        <v>241</v>
      </c>
      <c r="K23" s="25">
        <v>72</v>
      </c>
      <c r="L23" s="24">
        <v>287</v>
      </c>
    </row>
    <row r="24" spans="1:12" s="17" customFormat="1" ht="13.5">
      <c r="A24" s="1" t="s">
        <v>71</v>
      </c>
      <c r="B24" s="51">
        <v>0</v>
      </c>
      <c r="C24" s="71">
        <v>0</v>
      </c>
      <c r="D24" s="71">
        <v>0</v>
      </c>
      <c r="E24" s="71">
        <v>0</v>
      </c>
      <c r="F24" s="70">
        <v>0</v>
      </c>
      <c r="G24" s="51">
        <v>34</v>
      </c>
      <c r="H24" s="71">
        <v>600</v>
      </c>
      <c r="I24" s="70">
        <v>190</v>
      </c>
      <c r="J24" s="51">
        <v>561</v>
      </c>
      <c r="K24" s="70">
        <v>254</v>
      </c>
      <c r="L24" s="24">
        <v>673</v>
      </c>
    </row>
    <row r="25" spans="1:12" ht="13.5">
      <c r="A25" s="8" t="s">
        <v>0</v>
      </c>
      <c r="B25" s="19">
        <f aca="true" t="shared" si="0" ref="B25:L25">SUM(B7:B24)</f>
        <v>0</v>
      </c>
      <c r="C25" s="19">
        <f t="shared" si="0"/>
        <v>0</v>
      </c>
      <c r="D25" s="19">
        <f t="shared" si="0"/>
        <v>1</v>
      </c>
      <c r="E25" s="19">
        <f t="shared" si="0"/>
        <v>0</v>
      </c>
      <c r="F25" s="19">
        <f t="shared" si="0"/>
        <v>1</v>
      </c>
      <c r="G25" s="19">
        <f t="shared" si="0"/>
        <v>338</v>
      </c>
      <c r="H25" s="19">
        <f t="shared" si="0"/>
        <v>5596</v>
      </c>
      <c r="I25" s="19">
        <f t="shared" si="0"/>
        <v>1050</v>
      </c>
      <c r="J25" s="19">
        <f t="shared" si="0"/>
        <v>5138</v>
      </c>
      <c r="K25" s="19">
        <f t="shared" si="0"/>
        <v>1803</v>
      </c>
      <c r="L25" s="19">
        <f t="shared" si="0"/>
        <v>6247</v>
      </c>
    </row>
    <row r="26" spans="1:12" ht="13.5">
      <c r="A26" s="38"/>
      <c r="J26" s="53"/>
      <c r="K26" s="53"/>
      <c r="L26" s="53"/>
    </row>
  </sheetData>
  <sheetProtection selectLockedCells="1"/>
  <mergeCells count="9">
    <mergeCell ref="B3:F3"/>
    <mergeCell ref="G3:I3"/>
    <mergeCell ref="G1:I1"/>
    <mergeCell ref="J1:K1"/>
    <mergeCell ref="J3:K3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pane xSplit="1" ySplit="5" topLeftCell="B10" activePane="bottomRight" state="frozen"/>
      <selection pane="topLeft" activeCell="P28" sqref="P28:Q28"/>
      <selection pane="topRight" activeCell="P28" sqref="P28:Q28"/>
      <selection pane="bottomLeft" activeCell="P28" sqref="P28:Q28"/>
      <selection pane="bottomRight" activeCell="H24" sqref="H24:I24"/>
    </sheetView>
  </sheetViews>
  <sheetFormatPr defaultColWidth="9.140625" defaultRowHeight="12.75"/>
  <cols>
    <col min="1" max="1" width="9.28125" style="18" bestFit="1" customWidth="1"/>
    <col min="2" max="5" width="8.7109375" style="12" customWidth="1"/>
    <col min="6" max="7" width="9.7109375" style="12" customWidth="1"/>
    <col min="8" max="9" width="8.7109375" style="12" customWidth="1"/>
    <col min="10" max="16384" width="9.140625" style="12" customWidth="1"/>
  </cols>
  <sheetData>
    <row r="1" spans="1:9" ht="13.5">
      <c r="A1" s="26"/>
      <c r="B1" s="106" t="s">
        <v>6</v>
      </c>
      <c r="C1" s="107"/>
      <c r="D1" s="109" t="s">
        <v>7</v>
      </c>
      <c r="E1" s="109"/>
      <c r="F1" s="94" t="s">
        <v>8</v>
      </c>
      <c r="G1" s="94"/>
      <c r="H1" s="102" t="s">
        <v>111</v>
      </c>
      <c r="I1" s="104"/>
    </row>
    <row r="2" spans="1:9" ht="13.5">
      <c r="A2" s="29"/>
      <c r="B2" s="90" t="s">
        <v>11</v>
      </c>
      <c r="C2" s="91"/>
      <c r="D2" s="110" t="s">
        <v>12</v>
      </c>
      <c r="E2" s="110"/>
      <c r="F2" s="110" t="s">
        <v>13</v>
      </c>
      <c r="G2" s="110"/>
      <c r="H2" s="92" t="s">
        <v>112</v>
      </c>
      <c r="I2" s="93"/>
    </row>
    <row r="3" spans="1:9" ht="13.5">
      <c r="A3" s="30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0" t="s">
        <v>106</v>
      </c>
      <c r="I3" s="108"/>
    </row>
    <row r="4" spans="1:9" ht="87.75" customHeight="1" thickBot="1">
      <c r="A4" s="31" t="s">
        <v>16</v>
      </c>
      <c r="B4" s="4" t="s">
        <v>35</v>
      </c>
      <c r="C4" s="4" t="s">
        <v>48</v>
      </c>
      <c r="D4" s="5" t="s">
        <v>49</v>
      </c>
      <c r="E4" s="5" t="s">
        <v>36</v>
      </c>
      <c r="F4" s="5" t="s">
        <v>50</v>
      </c>
      <c r="G4" s="5" t="s">
        <v>51</v>
      </c>
      <c r="H4" s="87" t="s">
        <v>104</v>
      </c>
      <c r="I4" s="88" t="s">
        <v>105</v>
      </c>
    </row>
    <row r="5" spans="1:9" ht="14.2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ht="13.5">
      <c r="A6" s="1" t="s">
        <v>54</v>
      </c>
      <c r="B6" s="32">
        <v>142</v>
      </c>
      <c r="C6" s="21">
        <v>26</v>
      </c>
      <c r="D6" s="32">
        <v>18</v>
      </c>
      <c r="E6" s="21">
        <v>148</v>
      </c>
      <c r="F6" s="32">
        <v>61</v>
      </c>
      <c r="G6" s="21">
        <v>107</v>
      </c>
      <c r="H6" s="79">
        <v>88</v>
      </c>
      <c r="I6" s="80">
        <v>73</v>
      </c>
    </row>
    <row r="7" spans="1:9" ht="13.5">
      <c r="A7" s="1" t="s">
        <v>55</v>
      </c>
      <c r="B7" s="34">
        <v>397</v>
      </c>
      <c r="C7" s="25">
        <v>112</v>
      </c>
      <c r="D7" s="34">
        <v>81</v>
      </c>
      <c r="E7" s="25">
        <v>431</v>
      </c>
      <c r="F7" s="34">
        <v>214</v>
      </c>
      <c r="G7" s="25">
        <v>300</v>
      </c>
      <c r="H7" s="81">
        <v>252</v>
      </c>
      <c r="I7" s="82">
        <v>239</v>
      </c>
    </row>
    <row r="8" spans="1:9" ht="13.5">
      <c r="A8" s="1" t="s">
        <v>56</v>
      </c>
      <c r="B8" s="34">
        <v>567</v>
      </c>
      <c r="C8" s="25">
        <v>138</v>
      </c>
      <c r="D8" s="34">
        <v>82</v>
      </c>
      <c r="E8" s="25">
        <v>612</v>
      </c>
      <c r="F8" s="34">
        <v>302</v>
      </c>
      <c r="G8" s="25">
        <v>398</v>
      </c>
      <c r="H8" s="81">
        <v>342</v>
      </c>
      <c r="I8" s="82">
        <v>324</v>
      </c>
    </row>
    <row r="9" spans="1:9" ht="13.5">
      <c r="A9" s="1" t="s">
        <v>57</v>
      </c>
      <c r="B9" s="34">
        <v>287</v>
      </c>
      <c r="C9" s="25">
        <v>50</v>
      </c>
      <c r="D9" s="34">
        <v>34</v>
      </c>
      <c r="E9" s="25">
        <v>307</v>
      </c>
      <c r="F9" s="34">
        <v>123</v>
      </c>
      <c r="G9" s="25">
        <v>213</v>
      </c>
      <c r="H9" s="81">
        <v>187</v>
      </c>
      <c r="I9" s="82">
        <v>140</v>
      </c>
    </row>
    <row r="10" spans="1:9" ht="13.5">
      <c r="A10" s="1" t="s">
        <v>58</v>
      </c>
      <c r="B10" s="34">
        <v>150</v>
      </c>
      <c r="C10" s="25">
        <v>21</v>
      </c>
      <c r="D10" s="34">
        <v>13</v>
      </c>
      <c r="E10" s="25">
        <v>159</v>
      </c>
      <c r="F10" s="34">
        <v>55</v>
      </c>
      <c r="G10" s="25">
        <v>116</v>
      </c>
      <c r="H10" s="81">
        <v>99</v>
      </c>
      <c r="I10" s="82">
        <v>65</v>
      </c>
    </row>
    <row r="11" spans="1:9" ht="13.5">
      <c r="A11" s="1" t="s">
        <v>59</v>
      </c>
      <c r="B11" s="34">
        <v>273</v>
      </c>
      <c r="C11" s="25">
        <v>73</v>
      </c>
      <c r="D11" s="34">
        <v>41</v>
      </c>
      <c r="E11" s="25">
        <v>305</v>
      </c>
      <c r="F11" s="34">
        <v>122</v>
      </c>
      <c r="G11" s="25">
        <v>224</v>
      </c>
      <c r="H11" s="81">
        <v>170</v>
      </c>
      <c r="I11" s="82">
        <v>161</v>
      </c>
    </row>
    <row r="12" spans="1:9" ht="13.5">
      <c r="A12" s="1" t="s">
        <v>60</v>
      </c>
      <c r="B12" s="34">
        <v>268</v>
      </c>
      <c r="C12" s="25">
        <v>63</v>
      </c>
      <c r="D12" s="34">
        <v>54</v>
      </c>
      <c r="E12" s="25">
        <v>277</v>
      </c>
      <c r="F12" s="34">
        <v>128</v>
      </c>
      <c r="G12" s="25">
        <v>196</v>
      </c>
      <c r="H12" s="81">
        <v>183</v>
      </c>
      <c r="I12" s="82">
        <v>126</v>
      </c>
    </row>
    <row r="13" spans="1:9" ht="13.5">
      <c r="A13" s="1" t="s">
        <v>61</v>
      </c>
      <c r="B13" s="34">
        <v>115</v>
      </c>
      <c r="C13" s="25">
        <v>21</v>
      </c>
      <c r="D13" s="34">
        <v>11</v>
      </c>
      <c r="E13" s="25">
        <v>120</v>
      </c>
      <c r="F13" s="34">
        <v>49</v>
      </c>
      <c r="G13" s="25">
        <v>85</v>
      </c>
      <c r="H13" s="81">
        <v>67</v>
      </c>
      <c r="I13" s="82">
        <v>61</v>
      </c>
    </row>
    <row r="14" spans="1:9" ht="13.5">
      <c r="A14" s="1" t="s">
        <v>62</v>
      </c>
      <c r="B14" s="34">
        <v>348</v>
      </c>
      <c r="C14" s="25">
        <v>66</v>
      </c>
      <c r="D14" s="34">
        <v>46</v>
      </c>
      <c r="E14" s="25">
        <v>366</v>
      </c>
      <c r="F14" s="34">
        <v>163</v>
      </c>
      <c r="G14" s="25">
        <v>250</v>
      </c>
      <c r="H14" s="81">
        <v>206</v>
      </c>
      <c r="I14" s="82">
        <v>187</v>
      </c>
    </row>
    <row r="15" spans="1:9" ht="13.5">
      <c r="A15" s="1" t="s">
        <v>63</v>
      </c>
      <c r="B15" s="34">
        <v>118</v>
      </c>
      <c r="C15" s="25">
        <v>14</v>
      </c>
      <c r="D15" s="34">
        <v>9</v>
      </c>
      <c r="E15" s="25">
        <v>121</v>
      </c>
      <c r="F15" s="34">
        <v>28</v>
      </c>
      <c r="G15" s="25">
        <v>107</v>
      </c>
      <c r="H15" s="81">
        <v>64</v>
      </c>
      <c r="I15" s="82">
        <v>60</v>
      </c>
    </row>
    <row r="16" spans="1:9" ht="13.5">
      <c r="A16" s="1" t="s">
        <v>64</v>
      </c>
      <c r="B16" s="34">
        <v>202</v>
      </c>
      <c r="C16" s="25">
        <v>63</v>
      </c>
      <c r="D16" s="34">
        <v>46</v>
      </c>
      <c r="E16" s="25">
        <v>217</v>
      </c>
      <c r="F16" s="34">
        <v>114</v>
      </c>
      <c r="G16" s="25">
        <v>150</v>
      </c>
      <c r="H16" s="81">
        <v>147</v>
      </c>
      <c r="I16" s="82">
        <v>102</v>
      </c>
    </row>
    <row r="17" spans="1:9" ht="13.5">
      <c r="A17" s="1" t="s">
        <v>65</v>
      </c>
      <c r="B17" s="34">
        <v>130</v>
      </c>
      <c r="C17" s="25">
        <v>46</v>
      </c>
      <c r="D17" s="34">
        <v>32</v>
      </c>
      <c r="E17" s="25">
        <v>145</v>
      </c>
      <c r="F17" s="34">
        <v>78</v>
      </c>
      <c r="G17" s="25">
        <v>101</v>
      </c>
      <c r="H17" s="81">
        <v>84</v>
      </c>
      <c r="I17" s="82">
        <v>82</v>
      </c>
    </row>
    <row r="18" spans="1:9" ht="13.5">
      <c r="A18" s="1" t="s">
        <v>66</v>
      </c>
      <c r="B18" s="34">
        <v>772</v>
      </c>
      <c r="C18" s="25">
        <v>151</v>
      </c>
      <c r="D18" s="34">
        <v>104</v>
      </c>
      <c r="E18" s="25">
        <v>818</v>
      </c>
      <c r="F18" s="34">
        <v>373</v>
      </c>
      <c r="G18" s="25">
        <v>534</v>
      </c>
      <c r="H18" s="81">
        <v>468</v>
      </c>
      <c r="I18" s="82">
        <v>414</v>
      </c>
    </row>
    <row r="19" spans="1:9" ht="13.5">
      <c r="A19" s="1" t="s">
        <v>67</v>
      </c>
      <c r="B19" s="34">
        <v>362</v>
      </c>
      <c r="C19" s="25">
        <v>89</v>
      </c>
      <c r="D19" s="34">
        <v>64</v>
      </c>
      <c r="E19" s="25">
        <v>385</v>
      </c>
      <c r="F19" s="34">
        <v>182</v>
      </c>
      <c r="G19" s="25">
        <v>268</v>
      </c>
      <c r="H19" s="81">
        <v>232</v>
      </c>
      <c r="I19" s="82">
        <v>210</v>
      </c>
    </row>
    <row r="20" spans="1:9" ht="13.5">
      <c r="A20" s="1" t="s">
        <v>68</v>
      </c>
      <c r="B20" s="34">
        <v>343</v>
      </c>
      <c r="C20" s="25">
        <v>106</v>
      </c>
      <c r="D20" s="34">
        <v>79</v>
      </c>
      <c r="E20" s="25">
        <v>368</v>
      </c>
      <c r="F20" s="34">
        <v>213</v>
      </c>
      <c r="G20" s="25">
        <v>235</v>
      </c>
      <c r="H20" s="81">
        <v>200</v>
      </c>
      <c r="I20" s="82">
        <v>239</v>
      </c>
    </row>
    <row r="21" spans="1:9" ht="13.5">
      <c r="A21" s="1" t="s">
        <v>69</v>
      </c>
      <c r="B21" s="34">
        <v>208</v>
      </c>
      <c r="C21" s="25">
        <v>81</v>
      </c>
      <c r="D21" s="34">
        <v>57</v>
      </c>
      <c r="E21" s="25">
        <v>230</v>
      </c>
      <c r="F21" s="34">
        <v>117</v>
      </c>
      <c r="G21" s="25">
        <v>171</v>
      </c>
      <c r="H21" s="81">
        <v>140</v>
      </c>
      <c r="I21" s="82">
        <v>141</v>
      </c>
    </row>
    <row r="22" spans="1:9" ht="13.5">
      <c r="A22" s="1" t="s">
        <v>70</v>
      </c>
      <c r="B22" s="34">
        <v>260</v>
      </c>
      <c r="C22" s="25">
        <v>54</v>
      </c>
      <c r="D22" s="34">
        <v>45</v>
      </c>
      <c r="E22" s="25">
        <v>265</v>
      </c>
      <c r="F22" s="34">
        <v>130</v>
      </c>
      <c r="G22" s="25">
        <v>181</v>
      </c>
      <c r="H22" s="81">
        <v>163</v>
      </c>
      <c r="I22" s="82">
        <v>139</v>
      </c>
    </row>
    <row r="23" spans="1:9" ht="13.5">
      <c r="A23" s="1" t="s">
        <v>71</v>
      </c>
      <c r="B23" s="51">
        <v>586</v>
      </c>
      <c r="C23" s="70">
        <v>230</v>
      </c>
      <c r="D23" s="51">
        <v>161</v>
      </c>
      <c r="E23" s="70">
        <v>654</v>
      </c>
      <c r="F23" s="51">
        <v>295</v>
      </c>
      <c r="G23" s="70">
        <v>520</v>
      </c>
      <c r="H23" s="83">
        <v>446</v>
      </c>
      <c r="I23" s="84">
        <v>337</v>
      </c>
    </row>
    <row r="24" spans="1:9" ht="13.5">
      <c r="A24" s="8" t="s">
        <v>0</v>
      </c>
      <c r="B24" s="19">
        <f aca="true" t="shared" si="0" ref="B24:I24">SUM(B6:B23)</f>
        <v>5528</v>
      </c>
      <c r="C24" s="19">
        <f t="shared" si="0"/>
        <v>1404</v>
      </c>
      <c r="D24" s="19">
        <f t="shared" si="0"/>
        <v>977</v>
      </c>
      <c r="E24" s="19">
        <f t="shared" si="0"/>
        <v>5928</v>
      </c>
      <c r="F24" s="19">
        <f t="shared" si="0"/>
        <v>2747</v>
      </c>
      <c r="G24" s="19">
        <f t="shared" si="0"/>
        <v>4156</v>
      </c>
      <c r="H24" s="19">
        <f t="shared" si="0"/>
        <v>3538</v>
      </c>
      <c r="I24" s="19">
        <f t="shared" si="0"/>
        <v>3100</v>
      </c>
    </row>
    <row r="25" spans="2:3" ht="13.5">
      <c r="B25" s="53"/>
      <c r="C25" s="53"/>
    </row>
  </sheetData>
  <sheetProtection selectLockedCells="1"/>
  <mergeCells count="9">
    <mergeCell ref="B1:C1"/>
    <mergeCell ref="B2:C2"/>
    <mergeCell ref="H2:I2"/>
    <mergeCell ref="H3:I3"/>
    <mergeCell ref="D1:E1"/>
    <mergeCell ref="F1:G1"/>
    <mergeCell ref="D2:E2"/>
    <mergeCell ref="F2:G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pane xSplit="1" ySplit="6" topLeftCell="B12" activePane="bottomRight" state="frozen"/>
      <selection pane="topLeft" activeCell="P28" sqref="P28:Q28"/>
      <selection pane="topRight" activeCell="P28" sqref="P28:Q28"/>
      <selection pane="bottomLeft" activeCell="P28" sqref="P28:Q28"/>
      <selection pane="bottomRight" activeCell="G7" sqref="G7:I24"/>
    </sheetView>
  </sheetViews>
  <sheetFormatPr defaultColWidth="9.140625" defaultRowHeight="12.75"/>
  <cols>
    <col min="1" max="1" width="9.28125" style="18" bestFit="1" customWidth="1"/>
    <col min="2" max="9" width="8.7109375" style="12" customWidth="1"/>
    <col min="10" max="16384" width="9.140625" style="12" customWidth="1"/>
  </cols>
  <sheetData>
    <row r="1" spans="1:9" ht="13.5">
      <c r="A1" s="26"/>
      <c r="B1" s="102"/>
      <c r="C1" s="103"/>
      <c r="D1" s="103"/>
      <c r="E1" s="103"/>
      <c r="F1" s="104"/>
      <c r="G1" s="99"/>
      <c r="H1" s="101"/>
      <c r="I1" s="100"/>
    </row>
    <row r="2" spans="1:9" ht="13.5">
      <c r="A2" s="30"/>
      <c r="B2" s="92" t="s">
        <v>14</v>
      </c>
      <c r="C2" s="105"/>
      <c r="D2" s="105"/>
      <c r="E2" s="105"/>
      <c r="F2" s="93"/>
      <c r="G2" s="90" t="s">
        <v>75</v>
      </c>
      <c r="H2" s="95"/>
      <c r="I2" s="91"/>
    </row>
    <row r="3" spans="1:9" ht="13.5">
      <c r="A3" s="29"/>
      <c r="B3" s="92" t="s">
        <v>15</v>
      </c>
      <c r="C3" s="105"/>
      <c r="D3" s="105"/>
      <c r="E3" s="105"/>
      <c r="F3" s="93"/>
      <c r="G3" s="59" t="s">
        <v>23</v>
      </c>
      <c r="H3" s="59" t="s">
        <v>17</v>
      </c>
      <c r="I3" s="74" t="s">
        <v>18</v>
      </c>
    </row>
    <row r="4" spans="1:9" ht="13.5">
      <c r="A4" s="30"/>
      <c r="B4" s="111"/>
      <c r="C4" s="112"/>
      <c r="D4" s="112"/>
      <c r="E4" s="112"/>
      <c r="F4" s="108"/>
      <c r="G4" s="2" t="s">
        <v>4</v>
      </c>
      <c r="H4" s="2" t="s">
        <v>4</v>
      </c>
      <c r="I4" s="2" t="s">
        <v>4</v>
      </c>
    </row>
    <row r="5" spans="1:9" ht="87.75" customHeight="1" thickBot="1">
      <c r="A5" s="31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76</v>
      </c>
      <c r="H5" s="5" t="s">
        <v>77</v>
      </c>
      <c r="I5" s="5" t="s">
        <v>78</v>
      </c>
    </row>
    <row r="6" spans="1:9" ht="14.25" thickBot="1">
      <c r="A6" s="14"/>
      <c r="B6" s="15"/>
      <c r="C6" s="15"/>
      <c r="D6" s="15"/>
      <c r="E6" s="15"/>
      <c r="F6" s="15"/>
      <c r="G6" s="15"/>
      <c r="H6" s="15"/>
      <c r="I6" s="16"/>
    </row>
    <row r="7" spans="1:9" ht="13.5">
      <c r="A7" s="1" t="s">
        <v>54</v>
      </c>
      <c r="B7" s="20">
        <v>301</v>
      </c>
      <c r="C7" s="21">
        <v>8</v>
      </c>
      <c r="D7" s="44">
        <f>B7+C7</f>
        <v>309</v>
      </c>
      <c r="E7" s="21">
        <v>172</v>
      </c>
      <c r="F7" s="22">
        <f>IF(D7&lt;&gt;0,E7/D7,"")</f>
        <v>0.5566343042071198</v>
      </c>
      <c r="G7" s="32">
        <v>155</v>
      </c>
      <c r="H7" s="32">
        <v>157</v>
      </c>
      <c r="I7" s="20">
        <v>158</v>
      </c>
    </row>
    <row r="8" spans="1:9" ht="13.5">
      <c r="A8" s="1" t="s">
        <v>55</v>
      </c>
      <c r="B8" s="24">
        <v>934</v>
      </c>
      <c r="C8" s="25">
        <v>40</v>
      </c>
      <c r="D8" s="45">
        <f aca="true" t="shared" si="0" ref="D8:D23">B8+C8</f>
        <v>974</v>
      </c>
      <c r="E8" s="25">
        <v>529</v>
      </c>
      <c r="F8" s="22">
        <f aca="true" t="shared" si="1" ref="F8:F25">IF(D8&lt;&gt;0,E8/D8,"")</f>
        <v>0.5431211498973306</v>
      </c>
      <c r="G8" s="34">
        <v>459</v>
      </c>
      <c r="H8" s="34">
        <v>461</v>
      </c>
      <c r="I8" s="24">
        <v>446</v>
      </c>
    </row>
    <row r="9" spans="1:9" ht="13.5">
      <c r="A9" s="1" t="s">
        <v>56</v>
      </c>
      <c r="B9" s="24">
        <v>1472</v>
      </c>
      <c r="C9" s="25">
        <v>68</v>
      </c>
      <c r="D9" s="45">
        <f t="shared" si="0"/>
        <v>1540</v>
      </c>
      <c r="E9" s="25">
        <v>722</v>
      </c>
      <c r="F9" s="22">
        <f t="shared" si="1"/>
        <v>0.4688311688311688</v>
      </c>
      <c r="G9" s="34">
        <v>653</v>
      </c>
      <c r="H9" s="34">
        <v>657</v>
      </c>
      <c r="I9" s="24">
        <v>653</v>
      </c>
    </row>
    <row r="10" spans="1:9" ht="13.5">
      <c r="A10" s="1" t="s">
        <v>57</v>
      </c>
      <c r="B10" s="24">
        <v>649</v>
      </c>
      <c r="C10" s="25">
        <v>18</v>
      </c>
      <c r="D10" s="45">
        <f t="shared" si="0"/>
        <v>667</v>
      </c>
      <c r="E10" s="25">
        <v>350</v>
      </c>
      <c r="F10" s="22">
        <f t="shared" si="1"/>
        <v>0.5247376311844077</v>
      </c>
      <c r="G10" s="34">
        <v>309</v>
      </c>
      <c r="H10" s="34">
        <v>317</v>
      </c>
      <c r="I10" s="24">
        <v>310</v>
      </c>
    </row>
    <row r="11" spans="1:9" ht="13.5">
      <c r="A11" s="1" t="s">
        <v>58</v>
      </c>
      <c r="B11" s="24">
        <v>275</v>
      </c>
      <c r="C11" s="25">
        <v>7</v>
      </c>
      <c r="D11" s="45">
        <f t="shared" si="0"/>
        <v>282</v>
      </c>
      <c r="E11" s="25">
        <v>176</v>
      </c>
      <c r="F11" s="22">
        <f t="shared" si="1"/>
        <v>0.624113475177305</v>
      </c>
      <c r="G11" s="34">
        <v>165</v>
      </c>
      <c r="H11" s="34">
        <v>167</v>
      </c>
      <c r="I11" s="24">
        <v>161</v>
      </c>
    </row>
    <row r="12" spans="1:9" ht="13.5">
      <c r="A12" s="1" t="s">
        <v>59</v>
      </c>
      <c r="B12" s="24">
        <v>701</v>
      </c>
      <c r="C12" s="25">
        <v>18</v>
      </c>
      <c r="D12" s="45">
        <f t="shared" si="0"/>
        <v>719</v>
      </c>
      <c r="E12" s="25">
        <v>357</v>
      </c>
      <c r="F12" s="22">
        <f t="shared" si="1"/>
        <v>0.4965229485396384</v>
      </c>
      <c r="G12" s="34">
        <v>318</v>
      </c>
      <c r="H12" s="34">
        <v>315</v>
      </c>
      <c r="I12" s="24">
        <v>313</v>
      </c>
    </row>
    <row r="13" spans="1:9" ht="13.5">
      <c r="A13" s="1" t="s">
        <v>60</v>
      </c>
      <c r="B13" s="24">
        <v>679</v>
      </c>
      <c r="C13" s="25">
        <v>22</v>
      </c>
      <c r="D13" s="45">
        <f t="shared" si="0"/>
        <v>701</v>
      </c>
      <c r="E13" s="25">
        <v>340</v>
      </c>
      <c r="F13" s="22">
        <f t="shared" si="1"/>
        <v>0.48502139800285304</v>
      </c>
      <c r="G13" s="34">
        <v>287</v>
      </c>
      <c r="H13" s="34">
        <v>290</v>
      </c>
      <c r="I13" s="24">
        <v>282</v>
      </c>
    </row>
    <row r="14" spans="1:9" ht="13.5">
      <c r="A14" s="1" t="s">
        <v>61</v>
      </c>
      <c r="B14" s="24">
        <v>302</v>
      </c>
      <c r="C14" s="25">
        <v>8</v>
      </c>
      <c r="D14" s="45">
        <f t="shared" si="0"/>
        <v>310</v>
      </c>
      <c r="E14" s="25">
        <v>140</v>
      </c>
      <c r="F14" s="22">
        <f t="shared" si="1"/>
        <v>0.45161290322580644</v>
      </c>
      <c r="G14" s="34">
        <v>130</v>
      </c>
      <c r="H14" s="34">
        <v>129</v>
      </c>
      <c r="I14" s="24">
        <v>127</v>
      </c>
    </row>
    <row r="15" spans="1:9" ht="13.5">
      <c r="A15" s="1" t="s">
        <v>62</v>
      </c>
      <c r="B15" s="24">
        <v>762</v>
      </c>
      <c r="C15" s="25">
        <v>18</v>
      </c>
      <c r="D15" s="45">
        <f t="shared" si="0"/>
        <v>780</v>
      </c>
      <c r="E15" s="25">
        <v>435</v>
      </c>
      <c r="F15" s="22">
        <f t="shared" si="1"/>
        <v>0.5576923076923077</v>
      </c>
      <c r="G15" s="34">
        <v>375</v>
      </c>
      <c r="H15" s="34">
        <v>378</v>
      </c>
      <c r="I15" s="24">
        <v>373</v>
      </c>
    </row>
    <row r="16" spans="1:9" ht="13.5">
      <c r="A16" s="1" t="s">
        <v>63</v>
      </c>
      <c r="B16" s="24">
        <v>239</v>
      </c>
      <c r="C16" s="25">
        <v>6</v>
      </c>
      <c r="D16" s="45">
        <f t="shared" si="0"/>
        <v>245</v>
      </c>
      <c r="E16" s="25">
        <v>140</v>
      </c>
      <c r="F16" s="22">
        <f t="shared" si="1"/>
        <v>0.5714285714285714</v>
      </c>
      <c r="G16" s="34">
        <v>126</v>
      </c>
      <c r="H16" s="34">
        <v>128</v>
      </c>
      <c r="I16" s="24">
        <v>114</v>
      </c>
    </row>
    <row r="17" spans="1:9" ht="13.5">
      <c r="A17" s="1" t="s">
        <v>64</v>
      </c>
      <c r="B17" s="24">
        <v>616</v>
      </c>
      <c r="C17" s="25">
        <v>22</v>
      </c>
      <c r="D17" s="45">
        <f t="shared" si="0"/>
        <v>638</v>
      </c>
      <c r="E17" s="25">
        <v>272</v>
      </c>
      <c r="F17" s="22">
        <f t="shared" si="1"/>
        <v>0.4263322884012539</v>
      </c>
      <c r="G17" s="34">
        <v>236</v>
      </c>
      <c r="H17" s="34">
        <v>246</v>
      </c>
      <c r="I17" s="24">
        <v>242</v>
      </c>
    </row>
    <row r="18" spans="1:9" ht="13.5">
      <c r="A18" s="1" t="s">
        <v>65</v>
      </c>
      <c r="B18" s="24">
        <v>418</v>
      </c>
      <c r="C18" s="25">
        <v>13</v>
      </c>
      <c r="D18" s="45">
        <f t="shared" si="0"/>
        <v>431</v>
      </c>
      <c r="E18" s="25">
        <v>185</v>
      </c>
      <c r="F18" s="22">
        <f t="shared" si="1"/>
        <v>0.42923433874709976</v>
      </c>
      <c r="G18" s="34">
        <v>160</v>
      </c>
      <c r="H18" s="34">
        <v>163</v>
      </c>
      <c r="I18" s="24">
        <v>159</v>
      </c>
    </row>
    <row r="19" spans="1:9" ht="13.5">
      <c r="A19" s="1" t="s">
        <v>66</v>
      </c>
      <c r="B19" s="24">
        <v>2160</v>
      </c>
      <c r="C19" s="25">
        <v>65</v>
      </c>
      <c r="D19" s="45">
        <f t="shared" si="0"/>
        <v>2225</v>
      </c>
      <c r="E19" s="25">
        <v>940</v>
      </c>
      <c r="F19" s="22">
        <f t="shared" si="1"/>
        <v>0.42247191011235957</v>
      </c>
      <c r="G19" s="34">
        <v>858</v>
      </c>
      <c r="H19" s="34">
        <v>850</v>
      </c>
      <c r="I19" s="24">
        <v>851</v>
      </c>
    </row>
    <row r="20" spans="1:9" ht="13.5">
      <c r="A20" s="1" t="s">
        <v>67</v>
      </c>
      <c r="B20" s="24">
        <v>1075</v>
      </c>
      <c r="C20" s="25">
        <v>48</v>
      </c>
      <c r="D20" s="45">
        <f t="shared" si="0"/>
        <v>1123</v>
      </c>
      <c r="E20" s="25">
        <v>468</v>
      </c>
      <c r="F20" s="22">
        <f t="shared" si="1"/>
        <v>0.41674087266251114</v>
      </c>
      <c r="G20" s="34">
        <v>416</v>
      </c>
      <c r="H20" s="34">
        <v>418</v>
      </c>
      <c r="I20" s="24">
        <v>415</v>
      </c>
    </row>
    <row r="21" spans="1:9" ht="13.5">
      <c r="A21" s="1" t="s">
        <v>68</v>
      </c>
      <c r="B21" s="24">
        <v>849</v>
      </c>
      <c r="C21" s="25">
        <v>39</v>
      </c>
      <c r="D21" s="45">
        <f t="shared" si="0"/>
        <v>888</v>
      </c>
      <c r="E21" s="25">
        <v>462</v>
      </c>
      <c r="F21" s="22">
        <f t="shared" si="1"/>
        <v>0.5202702702702703</v>
      </c>
      <c r="G21" s="34">
        <v>416</v>
      </c>
      <c r="H21" s="34">
        <v>419</v>
      </c>
      <c r="I21" s="24">
        <v>405</v>
      </c>
    </row>
    <row r="22" spans="1:9" ht="13.5">
      <c r="A22" s="1" t="s">
        <v>69</v>
      </c>
      <c r="B22" s="24">
        <v>577</v>
      </c>
      <c r="C22" s="25">
        <v>19</v>
      </c>
      <c r="D22" s="45">
        <f t="shared" si="0"/>
        <v>596</v>
      </c>
      <c r="E22" s="25">
        <v>299</v>
      </c>
      <c r="F22" s="22">
        <f t="shared" si="1"/>
        <v>0.5016778523489933</v>
      </c>
      <c r="G22" s="37">
        <v>259</v>
      </c>
      <c r="H22" s="37">
        <v>258</v>
      </c>
      <c r="I22" s="50">
        <v>254</v>
      </c>
    </row>
    <row r="23" spans="1:9" ht="13.5">
      <c r="A23" s="1" t="s">
        <v>70</v>
      </c>
      <c r="B23" s="24">
        <v>528</v>
      </c>
      <c r="C23" s="25">
        <v>14</v>
      </c>
      <c r="D23" s="45">
        <f t="shared" si="0"/>
        <v>542</v>
      </c>
      <c r="E23" s="25">
        <v>325</v>
      </c>
      <c r="F23" s="22">
        <f t="shared" si="1"/>
        <v>0.5996309963099631</v>
      </c>
      <c r="G23" s="37">
        <v>291</v>
      </c>
      <c r="H23" s="37">
        <v>299</v>
      </c>
      <c r="I23" s="50">
        <v>277</v>
      </c>
    </row>
    <row r="24" spans="1:9" ht="13.5">
      <c r="A24" s="1" t="s">
        <v>71</v>
      </c>
      <c r="B24" s="89"/>
      <c r="C24" s="63"/>
      <c r="D24" s="75"/>
      <c r="E24" s="25">
        <v>843</v>
      </c>
      <c r="F24" s="63">
        <f t="shared" si="1"/>
      </c>
      <c r="G24" s="37">
        <v>662</v>
      </c>
      <c r="H24" s="37">
        <v>670</v>
      </c>
      <c r="I24" s="50">
        <v>643</v>
      </c>
    </row>
    <row r="25" spans="1:9" ht="13.5">
      <c r="A25" s="8" t="s">
        <v>0</v>
      </c>
      <c r="B25" s="19">
        <f>SUM(B7:B24)</f>
        <v>12537</v>
      </c>
      <c r="C25" s="19">
        <f>SUM(C7:C24)</f>
        <v>433</v>
      </c>
      <c r="D25" s="19">
        <f>SUM(D7:D24)</f>
        <v>12970</v>
      </c>
      <c r="E25" s="19">
        <f>SUM(E7:E24)</f>
        <v>7155</v>
      </c>
      <c r="F25" s="62">
        <f t="shared" si="1"/>
        <v>0.5516576715497301</v>
      </c>
      <c r="G25" s="56">
        <f>SUM(G7:G24)</f>
        <v>6275</v>
      </c>
      <c r="H25" s="19">
        <f>SUM(H7:H24)</f>
        <v>6322</v>
      </c>
      <c r="I25" s="19">
        <f>SUM(I7:I24)</f>
        <v>6183</v>
      </c>
    </row>
  </sheetData>
  <sheetProtection selectLockedCells="1"/>
  <mergeCells count="6">
    <mergeCell ref="G1:I1"/>
    <mergeCell ref="G2:I2"/>
    <mergeCell ref="B1:F1"/>
    <mergeCell ref="B3:F3"/>
    <mergeCell ref="B4:F4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pane xSplit="1" ySplit="6" topLeftCell="B12" activePane="bottomRight" state="frozen"/>
      <selection pane="topLeft" activeCell="P28" sqref="P28:Q28"/>
      <selection pane="topRight" activeCell="P28" sqref="P28:Q28"/>
      <selection pane="bottomLeft" activeCell="P28" sqref="P28:Q28"/>
      <selection pane="bottomRight" activeCell="H7" sqref="H7:I24"/>
    </sheetView>
  </sheetViews>
  <sheetFormatPr defaultColWidth="9.140625" defaultRowHeight="12.75"/>
  <cols>
    <col min="1" max="1" width="9.28125" style="18" bestFit="1" customWidth="1"/>
    <col min="2" max="3" width="8.7109375" style="12" customWidth="1"/>
    <col min="4" max="4" width="11.8515625" style="12" bestFit="1" customWidth="1"/>
    <col min="5" max="5" width="10.57421875" style="12" bestFit="1" customWidth="1"/>
    <col min="6" max="6" width="9.8515625" style="12" bestFit="1" customWidth="1"/>
    <col min="7" max="7" width="8.8515625" style="12" bestFit="1" customWidth="1"/>
    <col min="8" max="11" width="8.7109375" style="12" customWidth="1"/>
    <col min="12" max="13" width="7.7109375" style="12" customWidth="1"/>
    <col min="14" max="14" width="13.28125" style="12" bestFit="1" customWidth="1"/>
    <col min="15" max="15" width="10.00390625" style="12" bestFit="1" customWidth="1"/>
    <col min="16" max="16384" width="9.140625" style="12" customWidth="1"/>
  </cols>
  <sheetData>
    <row r="1" spans="1:11" ht="13.5">
      <c r="A1" s="26"/>
      <c r="B1" s="94" t="s">
        <v>27</v>
      </c>
      <c r="C1" s="94"/>
      <c r="D1" s="58" t="s">
        <v>30</v>
      </c>
      <c r="E1" s="55"/>
      <c r="F1" s="58"/>
      <c r="G1" s="47"/>
      <c r="H1" s="106" t="s">
        <v>39</v>
      </c>
      <c r="I1" s="107"/>
      <c r="J1" s="102" t="s">
        <v>99</v>
      </c>
      <c r="K1" s="104"/>
    </row>
    <row r="2" spans="1:11" s="28" customFormat="1" ht="13.5">
      <c r="A2" s="27"/>
      <c r="B2" s="92" t="s">
        <v>28</v>
      </c>
      <c r="C2" s="93"/>
      <c r="D2" s="57" t="s">
        <v>29</v>
      </c>
      <c r="E2" s="49" t="s">
        <v>27</v>
      </c>
      <c r="F2" s="57" t="s">
        <v>27</v>
      </c>
      <c r="G2" s="49" t="s">
        <v>27</v>
      </c>
      <c r="H2" s="115" t="s">
        <v>83</v>
      </c>
      <c r="I2" s="116"/>
      <c r="J2" s="92" t="s">
        <v>100</v>
      </c>
      <c r="K2" s="93"/>
    </row>
    <row r="3" spans="1:11" s="28" customFormat="1" ht="13.5">
      <c r="A3" s="27"/>
      <c r="B3" s="59" t="s">
        <v>52</v>
      </c>
      <c r="C3" s="74" t="s">
        <v>37</v>
      </c>
      <c r="D3" s="57" t="s">
        <v>19</v>
      </c>
      <c r="E3" s="7" t="s">
        <v>11</v>
      </c>
      <c r="F3" s="42" t="s">
        <v>31</v>
      </c>
      <c r="G3" s="7" t="s">
        <v>32</v>
      </c>
      <c r="H3" s="99" t="s">
        <v>24</v>
      </c>
      <c r="I3" s="100"/>
      <c r="J3" s="92" t="s">
        <v>101</v>
      </c>
      <c r="K3" s="93"/>
    </row>
    <row r="4" spans="1:11" ht="13.5">
      <c r="A4" s="40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111" t="s">
        <v>84</v>
      </c>
      <c r="I4" s="108"/>
      <c r="J4" s="113" t="s">
        <v>107</v>
      </c>
      <c r="K4" s="114"/>
    </row>
    <row r="5" spans="1:11" s="13" customFormat="1" ht="87.75" customHeight="1" thickBot="1">
      <c r="A5" s="41" t="s">
        <v>16</v>
      </c>
      <c r="B5" s="4" t="s">
        <v>108</v>
      </c>
      <c r="C5" s="4" t="s">
        <v>109</v>
      </c>
      <c r="D5" s="4" t="s">
        <v>79</v>
      </c>
      <c r="E5" s="5" t="s">
        <v>80</v>
      </c>
      <c r="F5" s="5" t="s">
        <v>81</v>
      </c>
      <c r="G5" s="4" t="s">
        <v>82</v>
      </c>
      <c r="H5" s="6" t="s">
        <v>85</v>
      </c>
      <c r="I5" s="6" t="s">
        <v>86</v>
      </c>
      <c r="J5" s="85" t="s">
        <v>104</v>
      </c>
      <c r="K5" s="86" t="s">
        <v>105</v>
      </c>
    </row>
    <row r="6" spans="1:11" s="17" customFormat="1" ht="12.75" customHeight="1" thickBot="1">
      <c r="A6" s="14"/>
      <c r="B6" s="15"/>
      <c r="C6" s="15"/>
      <c r="D6" s="46"/>
      <c r="E6" s="15"/>
      <c r="F6" s="15"/>
      <c r="G6" s="15"/>
      <c r="H6" s="43"/>
      <c r="I6" s="43"/>
      <c r="J6" s="15"/>
      <c r="K6" s="16"/>
    </row>
    <row r="7" spans="1:11" s="17" customFormat="1" ht="13.5">
      <c r="A7" s="1" t="s">
        <v>54</v>
      </c>
      <c r="B7" s="32">
        <v>158</v>
      </c>
      <c r="C7" s="20">
        <v>155</v>
      </c>
      <c r="D7" s="32">
        <v>155</v>
      </c>
      <c r="E7" s="20">
        <v>155</v>
      </c>
      <c r="F7" s="32">
        <v>154</v>
      </c>
      <c r="G7" s="20">
        <v>158</v>
      </c>
      <c r="H7" s="32">
        <v>84</v>
      </c>
      <c r="I7" s="21">
        <v>59</v>
      </c>
      <c r="J7" s="79">
        <v>134</v>
      </c>
      <c r="K7" s="80">
        <v>24</v>
      </c>
    </row>
    <row r="8" spans="1:11" s="17" customFormat="1" ht="13.5">
      <c r="A8" s="1" t="s">
        <v>55</v>
      </c>
      <c r="B8" s="34">
        <v>438</v>
      </c>
      <c r="C8" s="24">
        <v>445</v>
      </c>
      <c r="D8" s="34">
        <v>453</v>
      </c>
      <c r="E8" s="24">
        <v>459</v>
      </c>
      <c r="F8" s="34">
        <v>462</v>
      </c>
      <c r="G8" s="24">
        <v>469</v>
      </c>
      <c r="H8" s="34">
        <v>287</v>
      </c>
      <c r="I8" s="25">
        <v>153</v>
      </c>
      <c r="J8" s="81">
        <v>372</v>
      </c>
      <c r="K8" s="82">
        <v>91</v>
      </c>
    </row>
    <row r="9" spans="1:11" s="17" customFormat="1" ht="13.5">
      <c r="A9" s="1" t="s">
        <v>56</v>
      </c>
      <c r="B9" s="34">
        <v>652</v>
      </c>
      <c r="C9" s="24">
        <v>659</v>
      </c>
      <c r="D9" s="34">
        <v>650</v>
      </c>
      <c r="E9" s="24">
        <v>653</v>
      </c>
      <c r="F9" s="34">
        <v>654</v>
      </c>
      <c r="G9" s="24">
        <v>655</v>
      </c>
      <c r="H9" s="34">
        <v>405</v>
      </c>
      <c r="I9" s="25">
        <v>211</v>
      </c>
      <c r="J9" s="81">
        <v>548</v>
      </c>
      <c r="K9" s="82">
        <v>95</v>
      </c>
    </row>
    <row r="10" spans="1:11" s="17" customFormat="1" ht="13.5">
      <c r="A10" s="1" t="s">
        <v>57</v>
      </c>
      <c r="B10" s="34">
        <v>299</v>
      </c>
      <c r="C10" s="24">
        <v>301</v>
      </c>
      <c r="D10" s="34">
        <v>315</v>
      </c>
      <c r="E10" s="24">
        <v>310</v>
      </c>
      <c r="F10" s="34">
        <v>317</v>
      </c>
      <c r="G10" s="24">
        <v>316</v>
      </c>
      <c r="H10" s="34">
        <v>187</v>
      </c>
      <c r="I10" s="25">
        <v>104</v>
      </c>
      <c r="J10" s="81">
        <v>244</v>
      </c>
      <c r="K10" s="82">
        <v>62</v>
      </c>
    </row>
    <row r="11" spans="1:11" s="17" customFormat="1" ht="13.5">
      <c r="A11" s="1" t="s">
        <v>58</v>
      </c>
      <c r="B11" s="34">
        <v>160</v>
      </c>
      <c r="C11" s="24">
        <v>159</v>
      </c>
      <c r="D11" s="34">
        <v>162</v>
      </c>
      <c r="E11" s="24">
        <v>161</v>
      </c>
      <c r="F11" s="34">
        <v>163</v>
      </c>
      <c r="G11" s="24">
        <v>165</v>
      </c>
      <c r="H11" s="34">
        <v>101</v>
      </c>
      <c r="I11" s="25">
        <v>45</v>
      </c>
      <c r="J11" s="81">
        <v>119</v>
      </c>
      <c r="K11" s="82">
        <v>28</v>
      </c>
    </row>
    <row r="12" spans="1:11" s="17" customFormat="1" ht="13.5">
      <c r="A12" s="1" t="s">
        <v>59</v>
      </c>
      <c r="B12" s="34">
        <v>313</v>
      </c>
      <c r="C12" s="24">
        <v>311</v>
      </c>
      <c r="D12" s="34">
        <v>321</v>
      </c>
      <c r="E12" s="24">
        <v>320</v>
      </c>
      <c r="F12" s="34">
        <v>320</v>
      </c>
      <c r="G12" s="24">
        <v>317</v>
      </c>
      <c r="H12" s="34">
        <v>167</v>
      </c>
      <c r="I12" s="25">
        <v>128</v>
      </c>
      <c r="J12" s="81">
        <v>239</v>
      </c>
      <c r="K12" s="82">
        <v>67</v>
      </c>
    </row>
    <row r="13" spans="1:11" s="17" customFormat="1" ht="13.5">
      <c r="A13" s="1" t="s">
        <v>60</v>
      </c>
      <c r="B13" s="34">
        <v>288</v>
      </c>
      <c r="C13" s="24">
        <v>279</v>
      </c>
      <c r="D13" s="34">
        <v>291</v>
      </c>
      <c r="E13" s="24">
        <v>288</v>
      </c>
      <c r="F13" s="34">
        <v>291</v>
      </c>
      <c r="G13" s="24">
        <v>286</v>
      </c>
      <c r="H13" s="34">
        <v>217</v>
      </c>
      <c r="I13" s="25">
        <v>73</v>
      </c>
      <c r="J13" s="81">
        <v>255</v>
      </c>
      <c r="K13" s="82">
        <v>52</v>
      </c>
    </row>
    <row r="14" spans="1:11" s="17" customFormat="1" ht="13.5">
      <c r="A14" s="1" t="s">
        <v>61</v>
      </c>
      <c r="B14" s="34">
        <v>130</v>
      </c>
      <c r="C14" s="24">
        <v>126</v>
      </c>
      <c r="D14" s="34">
        <v>127</v>
      </c>
      <c r="E14" s="24">
        <v>124</v>
      </c>
      <c r="F14" s="34">
        <v>125</v>
      </c>
      <c r="G14" s="24">
        <v>125</v>
      </c>
      <c r="H14" s="34">
        <v>79</v>
      </c>
      <c r="I14" s="25">
        <v>35</v>
      </c>
      <c r="J14" s="81">
        <v>99</v>
      </c>
      <c r="K14" s="82">
        <v>19</v>
      </c>
    </row>
    <row r="15" spans="1:11" s="17" customFormat="1" ht="13.5">
      <c r="A15" s="1" t="s">
        <v>62</v>
      </c>
      <c r="B15" s="34">
        <v>370</v>
      </c>
      <c r="C15" s="24">
        <v>376</v>
      </c>
      <c r="D15" s="34">
        <v>394</v>
      </c>
      <c r="E15" s="24">
        <v>382</v>
      </c>
      <c r="F15" s="34">
        <v>389</v>
      </c>
      <c r="G15" s="24">
        <v>381</v>
      </c>
      <c r="H15" s="34">
        <v>253</v>
      </c>
      <c r="I15" s="25">
        <v>116</v>
      </c>
      <c r="J15" s="81">
        <v>327</v>
      </c>
      <c r="K15" s="82">
        <v>64</v>
      </c>
    </row>
    <row r="16" spans="1:11" s="17" customFormat="1" ht="13.5">
      <c r="A16" s="1" t="s">
        <v>63</v>
      </c>
      <c r="B16" s="34">
        <v>113</v>
      </c>
      <c r="C16" s="24">
        <v>112</v>
      </c>
      <c r="D16" s="34">
        <v>116</v>
      </c>
      <c r="E16" s="24">
        <v>114</v>
      </c>
      <c r="F16" s="34">
        <v>113</v>
      </c>
      <c r="G16" s="24">
        <v>119</v>
      </c>
      <c r="H16" s="34">
        <v>54</v>
      </c>
      <c r="I16" s="25">
        <v>41</v>
      </c>
      <c r="J16" s="81">
        <v>75</v>
      </c>
      <c r="K16" s="82">
        <v>20</v>
      </c>
    </row>
    <row r="17" spans="1:11" s="17" customFormat="1" ht="13.5">
      <c r="A17" s="1" t="s">
        <v>64</v>
      </c>
      <c r="B17" s="34">
        <v>241</v>
      </c>
      <c r="C17" s="24">
        <v>243</v>
      </c>
      <c r="D17" s="34">
        <v>241</v>
      </c>
      <c r="E17" s="24">
        <v>246</v>
      </c>
      <c r="F17" s="34">
        <v>248</v>
      </c>
      <c r="G17" s="24">
        <v>248</v>
      </c>
      <c r="H17" s="34">
        <v>168</v>
      </c>
      <c r="I17" s="25">
        <v>67</v>
      </c>
      <c r="J17" s="81">
        <v>231</v>
      </c>
      <c r="K17" s="82">
        <v>24</v>
      </c>
    </row>
    <row r="18" spans="1:11" s="17" customFormat="1" ht="13.5">
      <c r="A18" s="1" t="s">
        <v>65</v>
      </c>
      <c r="B18" s="34">
        <v>157</v>
      </c>
      <c r="C18" s="24">
        <v>168</v>
      </c>
      <c r="D18" s="34">
        <v>164</v>
      </c>
      <c r="E18" s="24">
        <v>162</v>
      </c>
      <c r="F18" s="34">
        <v>165</v>
      </c>
      <c r="G18" s="24">
        <v>166</v>
      </c>
      <c r="H18" s="34">
        <v>100</v>
      </c>
      <c r="I18" s="25">
        <v>55</v>
      </c>
      <c r="J18" s="81">
        <v>134</v>
      </c>
      <c r="K18" s="82">
        <v>34</v>
      </c>
    </row>
    <row r="19" spans="1:11" s="17" customFormat="1" ht="13.5">
      <c r="A19" s="1" t="s">
        <v>66</v>
      </c>
      <c r="B19" s="34">
        <v>829</v>
      </c>
      <c r="C19" s="24">
        <v>841</v>
      </c>
      <c r="D19" s="34">
        <v>852</v>
      </c>
      <c r="E19" s="24">
        <v>850</v>
      </c>
      <c r="F19" s="34">
        <v>854</v>
      </c>
      <c r="G19" s="24">
        <v>852</v>
      </c>
      <c r="H19" s="34">
        <v>548</v>
      </c>
      <c r="I19" s="25">
        <v>259</v>
      </c>
      <c r="J19" s="81">
        <v>692</v>
      </c>
      <c r="K19" s="82">
        <v>142</v>
      </c>
    </row>
    <row r="20" spans="1:11" s="17" customFormat="1" ht="13.5">
      <c r="A20" s="1" t="s">
        <v>67</v>
      </c>
      <c r="B20" s="34">
        <v>409</v>
      </c>
      <c r="C20" s="24">
        <v>417</v>
      </c>
      <c r="D20" s="37">
        <v>411</v>
      </c>
      <c r="E20" s="24">
        <v>410</v>
      </c>
      <c r="F20" s="37">
        <v>411</v>
      </c>
      <c r="G20" s="24">
        <v>410</v>
      </c>
      <c r="H20" s="37">
        <v>258</v>
      </c>
      <c r="I20" s="23">
        <v>131</v>
      </c>
      <c r="J20" s="81">
        <v>360</v>
      </c>
      <c r="K20" s="82">
        <v>70</v>
      </c>
    </row>
    <row r="21" spans="1:11" s="17" customFormat="1" ht="13.5">
      <c r="A21" s="1" t="s">
        <v>68</v>
      </c>
      <c r="B21" s="34">
        <v>408</v>
      </c>
      <c r="C21" s="24">
        <v>413</v>
      </c>
      <c r="D21" s="37">
        <v>415</v>
      </c>
      <c r="E21" s="24">
        <v>414</v>
      </c>
      <c r="F21" s="37">
        <v>415</v>
      </c>
      <c r="G21" s="24">
        <v>414</v>
      </c>
      <c r="H21" s="37">
        <v>253</v>
      </c>
      <c r="I21" s="23">
        <v>161</v>
      </c>
      <c r="J21" s="81">
        <v>325</v>
      </c>
      <c r="K21" s="82">
        <v>92</v>
      </c>
    </row>
    <row r="22" spans="1:11" s="17" customFormat="1" ht="13.5">
      <c r="A22" s="1" t="s">
        <v>69</v>
      </c>
      <c r="B22" s="37">
        <v>256</v>
      </c>
      <c r="C22" s="50">
        <v>254</v>
      </c>
      <c r="D22" s="37">
        <v>260</v>
      </c>
      <c r="E22" s="24">
        <v>258</v>
      </c>
      <c r="F22" s="37">
        <v>256</v>
      </c>
      <c r="G22" s="24">
        <v>257</v>
      </c>
      <c r="H22" s="37">
        <v>171</v>
      </c>
      <c r="I22" s="23">
        <v>99</v>
      </c>
      <c r="J22" s="81">
        <v>202</v>
      </c>
      <c r="K22" s="82">
        <v>74</v>
      </c>
    </row>
    <row r="23" spans="1:11" s="17" customFormat="1" ht="13.5">
      <c r="A23" s="1" t="s">
        <v>70</v>
      </c>
      <c r="B23" s="34">
        <v>274</v>
      </c>
      <c r="C23" s="24">
        <v>277</v>
      </c>
      <c r="D23" s="37">
        <v>292</v>
      </c>
      <c r="E23" s="24">
        <v>287</v>
      </c>
      <c r="F23" s="37">
        <v>286</v>
      </c>
      <c r="G23" s="24">
        <v>293</v>
      </c>
      <c r="H23" s="37">
        <v>179</v>
      </c>
      <c r="I23" s="23">
        <v>89</v>
      </c>
      <c r="J23" s="81">
        <v>233</v>
      </c>
      <c r="K23" s="82">
        <v>43</v>
      </c>
    </row>
    <row r="24" spans="1:11" s="36" customFormat="1" ht="13.5">
      <c r="A24" s="1" t="s">
        <v>71</v>
      </c>
      <c r="B24" s="51">
        <v>666</v>
      </c>
      <c r="C24" s="52">
        <v>658</v>
      </c>
      <c r="D24" s="37">
        <v>691</v>
      </c>
      <c r="E24" s="24">
        <v>690</v>
      </c>
      <c r="F24" s="37">
        <v>693</v>
      </c>
      <c r="G24" s="24">
        <v>687</v>
      </c>
      <c r="H24" s="72">
        <v>472</v>
      </c>
      <c r="I24" s="73">
        <v>225</v>
      </c>
      <c r="J24" s="83">
        <v>607</v>
      </c>
      <c r="K24" s="84">
        <v>140</v>
      </c>
    </row>
    <row r="25" spans="1:11" ht="13.5">
      <c r="A25" s="8" t="s">
        <v>0</v>
      </c>
      <c r="B25" s="19">
        <f aca="true" t="shared" si="0" ref="B25:K25">SUM(B7:B24)</f>
        <v>6161</v>
      </c>
      <c r="C25" s="19">
        <f t="shared" si="0"/>
        <v>6194</v>
      </c>
      <c r="D25" s="19">
        <f t="shared" si="0"/>
        <v>6310</v>
      </c>
      <c r="E25" s="19">
        <f t="shared" si="0"/>
        <v>6283</v>
      </c>
      <c r="F25" s="19">
        <f t="shared" si="0"/>
        <v>6316</v>
      </c>
      <c r="G25" s="19">
        <f t="shared" si="0"/>
        <v>6318</v>
      </c>
      <c r="H25" s="19">
        <f t="shared" si="0"/>
        <v>3983</v>
      </c>
      <c r="I25" s="19">
        <f t="shared" si="0"/>
        <v>2051</v>
      </c>
      <c r="J25" s="19">
        <f t="shared" si="0"/>
        <v>5196</v>
      </c>
      <c r="K25" s="19">
        <f t="shared" si="0"/>
        <v>1141</v>
      </c>
    </row>
  </sheetData>
  <sheetProtection selectLockedCells="1"/>
  <mergeCells count="10">
    <mergeCell ref="J3:K3"/>
    <mergeCell ref="H3:I3"/>
    <mergeCell ref="J4:K4"/>
    <mergeCell ref="H4:I4"/>
    <mergeCell ref="B1:C1"/>
    <mergeCell ref="B2:C2"/>
    <mergeCell ref="J1:K1"/>
    <mergeCell ref="H1:I1"/>
    <mergeCell ref="J2:K2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9.28125" style="18" bestFit="1" customWidth="1"/>
    <col min="2" max="3" width="9.7109375" style="12" customWidth="1"/>
    <col min="4" max="8" width="8.7109375" style="12" customWidth="1"/>
    <col min="9" max="9" width="9.7109375" style="12" customWidth="1"/>
    <col min="10" max="10" width="17.28125" style="12" bestFit="1" customWidth="1"/>
    <col min="11" max="12" width="9.7109375" style="12" customWidth="1"/>
    <col min="13" max="16384" width="9.140625" style="12" customWidth="1"/>
  </cols>
  <sheetData>
    <row r="1" spans="1:8" ht="13.5">
      <c r="A1" s="26"/>
      <c r="B1" s="102" t="s">
        <v>102</v>
      </c>
      <c r="C1" s="104"/>
      <c r="D1" s="99"/>
      <c r="E1" s="101"/>
      <c r="F1" s="101"/>
      <c r="G1" s="101"/>
      <c r="H1" s="100"/>
    </row>
    <row r="2" spans="1:8" ht="13.5">
      <c r="A2" s="54"/>
      <c r="B2" s="92" t="s">
        <v>114</v>
      </c>
      <c r="C2" s="93"/>
      <c r="D2" s="92" t="s">
        <v>14</v>
      </c>
      <c r="E2" s="105"/>
      <c r="F2" s="105"/>
      <c r="G2" s="105"/>
      <c r="H2" s="93"/>
    </row>
    <row r="3" spans="1:9" ht="13.5">
      <c r="A3" s="29"/>
      <c r="B3" s="92" t="s">
        <v>115</v>
      </c>
      <c r="C3" s="93"/>
      <c r="D3" s="92" t="s">
        <v>15</v>
      </c>
      <c r="E3" s="105"/>
      <c r="F3" s="105"/>
      <c r="G3" s="105"/>
      <c r="H3" s="93"/>
      <c r="I3" s="28"/>
    </row>
    <row r="4" spans="1:8" ht="13.5">
      <c r="A4" s="30"/>
      <c r="B4" s="90" t="s">
        <v>103</v>
      </c>
      <c r="C4" s="91"/>
      <c r="D4" s="9"/>
      <c r="E4" s="10"/>
      <c r="F4" s="10"/>
      <c r="G4" s="10"/>
      <c r="H4" s="11"/>
    </row>
    <row r="5" spans="1:9" ht="87.75" customHeight="1" thickBot="1">
      <c r="A5" s="31" t="s">
        <v>16</v>
      </c>
      <c r="B5" s="76" t="s">
        <v>104</v>
      </c>
      <c r="C5" s="77" t="s">
        <v>105</v>
      </c>
      <c r="D5" s="6" t="s">
        <v>20</v>
      </c>
      <c r="E5" s="6" t="s">
        <v>21</v>
      </c>
      <c r="F5" s="6" t="s">
        <v>25</v>
      </c>
      <c r="G5" s="6" t="s">
        <v>26</v>
      </c>
      <c r="H5" s="4" t="s">
        <v>22</v>
      </c>
      <c r="I5" s="13"/>
    </row>
    <row r="6" spans="1:9" ht="14.25" thickBot="1">
      <c r="A6" s="14"/>
      <c r="B6" s="15"/>
      <c r="C6" s="15"/>
      <c r="D6" s="15"/>
      <c r="E6" s="15"/>
      <c r="F6" s="15"/>
      <c r="G6" s="15"/>
      <c r="H6" s="16"/>
      <c r="I6" s="17"/>
    </row>
    <row r="7" spans="1:9" ht="13.5">
      <c r="A7" s="1" t="s">
        <v>58</v>
      </c>
      <c r="B7" s="32">
        <v>141</v>
      </c>
      <c r="C7" s="48">
        <v>30</v>
      </c>
      <c r="D7" s="21">
        <v>275</v>
      </c>
      <c r="E7" s="21">
        <v>7</v>
      </c>
      <c r="F7" s="44">
        <f>IF(E7&lt;&gt;0,E7+D7,"")</f>
        <v>282</v>
      </c>
      <c r="G7" s="21">
        <v>176</v>
      </c>
      <c r="H7" s="22">
        <f>IF(G7&lt;&gt;0,G7/F7,"")</f>
        <v>0.624113475177305</v>
      </c>
      <c r="I7" s="17"/>
    </row>
    <row r="8" spans="1:9" ht="13.5">
      <c r="A8" s="1" t="s">
        <v>63</v>
      </c>
      <c r="B8" s="37">
        <v>87</v>
      </c>
      <c r="C8" s="60">
        <v>43</v>
      </c>
      <c r="D8" s="25">
        <v>239</v>
      </c>
      <c r="E8" s="25">
        <v>6</v>
      </c>
      <c r="F8" s="45">
        <f>IF(E8&lt;&gt;0,E8+D8,"")</f>
        <v>245</v>
      </c>
      <c r="G8" s="25">
        <v>140</v>
      </c>
      <c r="H8" s="22">
        <f>IF(G8&lt;&gt;0,G8/F8,"")</f>
        <v>0.5714285714285714</v>
      </c>
      <c r="I8" s="17"/>
    </row>
    <row r="9" spans="1:9" ht="13.5">
      <c r="A9" s="1" t="s">
        <v>70</v>
      </c>
      <c r="B9" s="37">
        <v>265</v>
      </c>
      <c r="C9" s="60">
        <v>54</v>
      </c>
      <c r="D9" s="25">
        <v>528</v>
      </c>
      <c r="E9" s="25">
        <v>14</v>
      </c>
      <c r="F9" s="45">
        <f>IF(E9&lt;&gt;0,E9+D9,"")</f>
        <v>542</v>
      </c>
      <c r="G9" s="25">
        <v>325</v>
      </c>
      <c r="H9" s="22">
        <f>IF(G9&lt;&gt;0,G9/F9,"")</f>
        <v>0.5996309963099631</v>
      </c>
      <c r="I9" s="17"/>
    </row>
    <row r="10" spans="1:9" ht="13.5">
      <c r="A10" s="1" t="s">
        <v>71</v>
      </c>
      <c r="B10" s="51">
        <v>21</v>
      </c>
      <c r="C10" s="61">
        <v>11</v>
      </c>
      <c r="D10" s="63"/>
      <c r="E10" s="63"/>
      <c r="F10" s="63"/>
      <c r="G10" s="25"/>
      <c r="H10" s="63"/>
      <c r="I10" s="36"/>
    </row>
    <row r="11" spans="1:8" ht="13.5">
      <c r="A11" s="8" t="s">
        <v>0</v>
      </c>
      <c r="B11" s="19">
        <f aca="true" t="shared" si="0" ref="B11:G11">SUM(B7:B10)</f>
        <v>514</v>
      </c>
      <c r="C11" s="19">
        <f t="shared" si="0"/>
        <v>138</v>
      </c>
      <c r="D11" s="19">
        <f t="shared" si="0"/>
        <v>1042</v>
      </c>
      <c r="E11" s="19">
        <f t="shared" si="0"/>
        <v>27</v>
      </c>
      <c r="F11" s="19">
        <f t="shared" si="0"/>
        <v>1069</v>
      </c>
      <c r="G11" s="19">
        <f t="shared" si="0"/>
        <v>641</v>
      </c>
      <c r="H11" s="62">
        <f>IF(G11&lt;&gt;0,G11/F11,"")</f>
        <v>0.5996258185219832</v>
      </c>
    </row>
    <row r="12" ht="13.5">
      <c r="A12" s="12"/>
    </row>
  </sheetData>
  <sheetProtection selectLockedCells="1"/>
  <mergeCells count="7">
    <mergeCell ref="D2:H2"/>
    <mergeCell ref="D3:H3"/>
    <mergeCell ref="B1:C1"/>
    <mergeCell ref="B2:C2"/>
    <mergeCell ref="B3:C3"/>
    <mergeCell ref="B4:C4"/>
    <mergeCell ref="D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2014-11-07T23:14:33Z</cp:lastPrinted>
  <dcterms:created xsi:type="dcterms:W3CDTF">1998-04-10T16:02:13Z</dcterms:created>
  <dcterms:modified xsi:type="dcterms:W3CDTF">2014-11-14T15:13:06Z</dcterms:modified>
  <cp:category/>
  <cp:version/>
  <cp:contentType/>
  <cp:contentStatus/>
</cp:coreProperties>
</file>