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754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-Magistrate" sheetId="5" r:id="rId5"/>
    <sheet name="Shoshone Hwy" sheetId="6" r:id="rId6"/>
  </sheets>
  <definedNames>
    <definedName name="_xlnm.Print_Titles" localSheetId="4">'County-Magistrate'!$1:$6</definedName>
    <definedName name="_xlnm.Print_Titles" localSheetId="1">'Gov - St Cont'!$A:$A</definedName>
    <definedName name="_xlnm.Print_Titles" localSheetId="5">'Shoshone Hwy'!$A:$A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<sst xmlns="http://schemas.openxmlformats.org/spreadsheetml/2006/main" count="197" uniqueCount="106">
  <si>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</si>
  <si>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</si>
  <si>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</si>
  <si>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</si>
  <si>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</si>
  <si>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</si>
  <si>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</si>
  <si>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</si>
  <si>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</si>
  <si>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</si>
  <si>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</si>
  <si>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</si>
  <si>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</si>
  <si>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</si>
  <si>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</si>
  <si>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</si>
  <si>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</si>
  <si>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</si>
  <si>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</si>
  <si>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</si>
  <si>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</si>
  <si>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</si>
  <si>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</si>
  <si>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</si>
  <si>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</si>
  <si>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</si>
  <si>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</si>
  <si>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</si>
  <si>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</si>
  <si>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</si>
  <si>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</si>
  <si>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</si>
  <si>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</si>
  <si>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</si>
  <si>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</si>
  <si>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</si>
  <si>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</si>
  <si>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</si>
  <si>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</si>
  <si>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</si>
  <si>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</si>
  <si>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</si>
  <si>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</si>
  <si>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</si>
  <si>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</si>
  <si>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</si>
  <si>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</si>
  <si>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</si>
  <si>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</si>
  <si>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</si>
  <si>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</si>
  <si>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</si>
  <si>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</si>
  <si>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</si>
  <si>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</si>
  <si>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</si>
  <si>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</si>
  <si>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1 Shoshone</t>
  </si>
  <si>
    <t>3 North Shoshone</t>
  </si>
  <si>
    <t>4 Richfield</t>
  </si>
  <si>
    <t>5 Dietrich</t>
  </si>
  <si>
    <t>6 Kimama</t>
  </si>
  <si>
    <t>Michelle Stennett</t>
  </si>
  <si>
    <t>Dale Ewersen</t>
  </si>
  <si>
    <t>Richard Fosbury</t>
  </si>
  <si>
    <t>Steve Miller</t>
  </si>
  <si>
    <t>Donna Pence</t>
  </si>
  <si>
    <t>Don Hudson</t>
  </si>
  <si>
    <t>Cresley McConnell</t>
  </si>
  <si>
    <t>Ann J. Youts</t>
  </si>
  <si>
    <t>Linda Jones</t>
  </si>
  <si>
    <t>Keith Davis</t>
  </si>
  <si>
    <t>LEGISLATIVE DIST 26</t>
  </si>
  <si>
    <t>Brenda M. Farnworth</t>
  </si>
  <si>
    <t>SHOSHONE</t>
  </si>
  <si>
    <t>PERMANENT LEVY</t>
  </si>
  <si>
    <t>John T. Bujak</t>
  </si>
  <si>
    <t>Jill Humble</t>
  </si>
  <si>
    <t>Steve Pankey</t>
  </si>
  <si>
    <t>Pro-Life</t>
  </si>
  <si>
    <t>Kurt M. Wertzbaugher</t>
  </si>
  <si>
    <t>Larry Allen White</t>
  </si>
  <si>
    <t>IND</t>
  </si>
  <si>
    <t>CON</t>
  </si>
  <si>
    <t>David Hartigan</t>
  </si>
  <si>
    <t>Marcus Bradley Ellis</t>
  </si>
  <si>
    <t>Paul Venable</t>
  </si>
  <si>
    <t>LIB</t>
  </si>
  <si>
    <t>Keo Kelley</t>
  </si>
  <si>
    <t>W/I</t>
  </si>
  <si>
    <t>Robert Newey</t>
  </si>
  <si>
    <t>Rebecca Wood</t>
  </si>
  <si>
    <t>Jessica Scott</t>
  </si>
  <si>
    <t>MAGISTRATE</t>
  </si>
  <si>
    <t>JUDGE</t>
  </si>
  <si>
    <t>RETENTION</t>
  </si>
  <si>
    <t>Mark A. Ingram</t>
  </si>
  <si>
    <t>HIGHWAY DISTRICT #2</t>
  </si>
  <si>
    <t>YES</t>
  </si>
  <si>
    <t>NO</t>
  </si>
  <si>
    <t>H.J.R. 2</t>
  </si>
  <si>
    <t>7 Absentee</t>
  </si>
  <si>
    <t xml:space="preserve"> AMENDMENT</t>
  </si>
  <si>
    <t xml:space="preserve">CONSTITUTIONAL </t>
  </si>
  <si>
    <t>Walt Bayes</t>
  </si>
  <si>
    <t>Suzanne McConnell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</si>
</sst>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3" fontId="8" fillId="0" borderId="34" xfId="0" applyNumberFormat="1" applyFont="1" applyBorder="1" applyAlignment="1" applyProtection="1">
      <alignment horizontal="center"/>
      <protection/>
    </xf>
    <xf numFmtId="3" fontId="6" fillId="33" borderId="35" xfId="0" applyNumberFormat="1" applyFont="1" applyFill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34" borderId="36" xfId="0" applyNumberFormat="1" applyFont="1" applyFill="1" applyBorder="1" applyAlignment="1" applyProtection="1">
      <alignment horizontal="center"/>
      <protection/>
    </xf>
    <xf numFmtId="164" fontId="6" fillId="34" borderId="22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4" borderId="23" xfId="0" applyNumberFormat="1" applyFont="1" applyFill="1" applyBorder="1" applyAlignment="1" applyProtection="1">
      <alignment horizontal="center"/>
      <protection/>
    </xf>
    <xf numFmtId="3" fontId="6" fillId="34" borderId="22" xfId="0" applyNumberFormat="1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6" fillId="0" borderId="56" xfId="0" applyFont="1" applyFill="1" applyBorder="1" applyAlignment="1" applyProtection="1">
      <alignment horizontal="center" vertical="center" textRotation="90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D13" sqref="D13:K13"/>
    </sheetView>
  </sheetViews>
  <sheetFormatPr defaultColWidth="9.140625" defaultRowHeight="12.75"/>
  <cols>
    <col min="1" max="1" width="13.421875" style="18" customWidth="1"/>
    <col min="2" max="3" width="8.7109375" style="18" customWidth="1"/>
    <col min="4" max="5" width="8.7109375" style="36" customWidth="1"/>
    <col min="6" max="11" width="8.7109375" style="12" customWidth="1"/>
    <col min="12" max="16384" width="9.140625" style="12" customWidth="1"/>
  </cols>
  <sheetData>
    <row r="1" spans="1:11" ht="13.5">
      <c r="A1" s="25"/>
      <c r="B1" s="41"/>
      <c r="C1" s="43"/>
      <c r="D1" s="103" t="s">
        <v>38</v>
      </c>
      <c r="E1" s="103"/>
      <c r="F1" s="95"/>
      <c r="G1" s="96"/>
      <c r="H1" s="96"/>
      <c r="I1" s="96"/>
      <c r="J1" s="96"/>
      <c r="K1" s="97"/>
    </row>
    <row r="2" spans="1:11" s="27" customFormat="1" ht="13.5">
      <c r="A2" s="26"/>
      <c r="B2" s="101" t="s">
        <v>38</v>
      </c>
      <c r="C2" s="102"/>
      <c r="D2" s="101" t="s">
        <v>40</v>
      </c>
      <c r="E2" s="104"/>
      <c r="F2" s="105"/>
      <c r="G2" s="106"/>
      <c r="H2" s="106"/>
      <c r="I2" s="106"/>
      <c r="J2" s="106"/>
      <c r="K2" s="107"/>
    </row>
    <row r="3" spans="1:11" s="27" customFormat="1" ht="13.5">
      <c r="A3" s="28"/>
      <c r="B3" s="98" t="s">
        <v>39</v>
      </c>
      <c r="C3" s="100"/>
      <c r="D3" s="98" t="s">
        <v>54</v>
      </c>
      <c r="E3" s="99"/>
      <c r="F3" s="98" t="s">
        <v>2</v>
      </c>
      <c r="G3" s="99"/>
      <c r="H3" s="99"/>
      <c r="I3" s="99"/>
      <c r="J3" s="99"/>
      <c r="K3" s="100"/>
    </row>
    <row r="4" spans="1:11" ht="13.5" customHeight="1">
      <c r="A4" s="29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87</v>
      </c>
      <c r="H4" s="2" t="s">
        <v>82</v>
      </c>
      <c r="I4" s="2" t="s">
        <v>4</v>
      </c>
      <c r="J4" s="2" t="s">
        <v>83</v>
      </c>
      <c r="K4" s="2" t="s">
        <v>82</v>
      </c>
    </row>
    <row r="5" spans="1:11" s="13" customFormat="1" ht="87.75" customHeight="1" thickBot="1">
      <c r="A5" s="30" t="s">
        <v>16</v>
      </c>
      <c r="B5" s="6" t="s">
        <v>41</v>
      </c>
      <c r="C5" s="6" t="s">
        <v>42</v>
      </c>
      <c r="D5" s="6" t="s">
        <v>56</v>
      </c>
      <c r="E5" s="6" t="s">
        <v>55</v>
      </c>
      <c r="F5" s="6" t="s">
        <v>43</v>
      </c>
      <c r="G5" s="6" t="s">
        <v>76</v>
      </c>
      <c r="H5" s="6" t="s">
        <v>77</v>
      </c>
      <c r="I5" s="6" t="s">
        <v>32</v>
      </c>
      <c r="J5" s="6" t="s">
        <v>78</v>
      </c>
      <c r="K5" s="6" t="s">
        <v>79</v>
      </c>
    </row>
    <row r="6" spans="1:11" s="17" customFormat="1" ht="14.25" thickBot="1">
      <c r="A6" s="14"/>
      <c r="B6" s="40"/>
      <c r="C6" s="40"/>
      <c r="D6" s="15"/>
      <c r="E6" s="15"/>
      <c r="F6" s="15"/>
      <c r="G6" s="15"/>
      <c r="H6" s="15"/>
      <c r="I6" s="15"/>
      <c r="J6" s="15"/>
      <c r="K6" s="16"/>
    </row>
    <row r="7" spans="1:11" s="17" customFormat="1" ht="13.5">
      <c r="A7" s="1" t="s">
        <v>57</v>
      </c>
      <c r="B7" s="55">
        <v>132</v>
      </c>
      <c r="C7" s="56">
        <v>275</v>
      </c>
      <c r="D7" s="31">
        <v>277</v>
      </c>
      <c r="E7" s="21">
        <v>129</v>
      </c>
      <c r="F7" s="31">
        <v>165</v>
      </c>
      <c r="G7" s="32">
        <v>9</v>
      </c>
      <c r="H7" s="32">
        <v>9</v>
      </c>
      <c r="I7" s="32">
        <v>221</v>
      </c>
      <c r="J7" s="32">
        <v>4</v>
      </c>
      <c r="K7" s="21">
        <v>1</v>
      </c>
    </row>
    <row r="8" spans="1:11" s="17" customFormat="1" ht="13.5">
      <c r="A8" s="1" t="s">
        <v>58</v>
      </c>
      <c r="B8" s="57">
        <v>49</v>
      </c>
      <c r="C8" s="58">
        <v>184</v>
      </c>
      <c r="D8" s="33">
        <v>179</v>
      </c>
      <c r="E8" s="24">
        <v>56</v>
      </c>
      <c r="F8" s="33">
        <v>56</v>
      </c>
      <c r="G8" s="34">
        <v>9</v>
      </c>
      <c r="H8" s="34">
        <v>5</v>
      </c>
      <c r="I8" s="34">
        <v>162</v>
      </c>
      <c r="J8" s="34">
        <v>4</v>
      </c>
      <c r="K8" s="24">
        <v>0</v>
      </c>
    </row>
    <row r="9" spans="1:11" s="17" customFormat="1" ht="13.5">
      <c r="A9" s="1" t="s">
        <v>59</v>
      </c>
      <c r="B9" s="57">
        <v>65</v>
      </c>
      <c r="C9" s="58">
        <v>199</v>
      </c>
      <c r="D9" s="33">
        <v>194</v>
      </c>
      <c r="E9" s="24">
        <v>73</v>
      </c>
      <c r="F9" s="33">
        <v>74</v>
      </c>
      <c r="G9" s="34">
        <v>11</v>
      </c>
      <c r="H9" s="34">
        <v>9</v>
      </c>
      <c r="I9" s="34">
        <v>166</v>
      </c>
      <c r="J9" s="34">
        <v>2</v>
      </c>
      <c r="K9" s="24">
        <v>2</v>
      </c>
    </row>
    <row r="10" spans="1:11" s="17" customFormat="1" ht="13.5">
      <c r="A10" s="1" t="s">
        <v>60</v>
      </c>
      <c r="B10" s="57">
        <v>30</v>
      </c>
      <c r="C10" s="58">
        <v>157</v>
      </c>
      <c r="D10" s="33">
        <v>151</v>
      </c>
      <c r="E10" s="24">
        <v>35</v>
      </c>
      <c r="F10" s="33">
        <v>38</v>
      </c>
      <c r="G10" s="34">
        <v>4</v>
      </c>
      <c r="H10" s="34">
        <v>3</v>
      </c>
      <c r="I10" s="34">
        <v>140</v>
      </c>
      <c r="J10" s="34">
        <v>1</v>
      </c>
      <c r="K10" s="24">
        <v>1</v>
      </c>
    </row>
    <row r="11" spans="1:11" s="17" customFormat="1" ht="13.5">
      <c r="A11" s="1" t="s">
        <v>61</v>
      </c>
      <c r="B11" s="82">
        <v>1</v>
      </c>
      <c r="C11" s="83">
        <v>22</v>
      </c>
      <c r="D11" s="73">
        <v>17</v>
      </c>
      <c r="E11" s="75">
        <v>7</v>
      </c>
      <c r="F11" s="73">
        <v>2</v>
      </c>
      <c r="G11" s="74">
        <v>0</v>
      </c>
      <c r="H11" s="74">
        <v>0</v>
      </c>
      <c r="I11" s="74">
        <v>22</v>
      </c>
      <c r="J11" s="74">
        <v>0</v>
      </c>
      <c r="K11" s="75">
        <v>0</v>
      </c>
    </row>
    <row r="12" spans="1:11" s="17" customFormat="1" ht="13.5">
      <c r="A12" s="1" t="s">
        <v>101</v>
      </c>
      <c r="B12" s="59">
        <v>86</v>
      </c>
      <c r="C12" s="60">
        <v>135</v>
      </c>
      <c r="D12" s="53">
        <v>129</v>
      </c>
      <c r="E12" s="61">
        <v>86</v>
      </c>
      <c r="F12" s="53">
        <v>86</v>
      </c>
      <c r="G12" s="62">
        <v>4</v>
      </c>
      <c r="H12" s="62">
        <v>4</v>
      </c>
      <c r="I12" s="62">
        <v>115</v>
      </c>
      <c r="J12" s="62">
        <v>2</v>
      </c>
      <c r="K12" s="61">
        <v>4</v>
      </c>
    </row>
    <row r="13" spans="1:11" ht="13.5">
      <c r="A13" s="8" t="s">
        <v>0</v>
      </c>
      <c r="B13" s="19">
        <f aca="true" t="shared" si="0" ref="B13:K13">SUM(B7:B12)</f>
        <v>363</v>
      </c>
      <c r="C13" s="19">
        <f t="shared" si="0"/>
        <v>972</v>
      </c>
      <c r="D13" s="19">
        <f t="shared" si="0"/>
        <v>947</v>
      </c>
      <c r="E13" s="19">
        <f t="shared" si="0"/>
        <v>386</v>
      </c>
      <c r="F13" s="19">
        <f t="shared" si="0"/>
        <v>421</v>
      </c>
      <c r="G13" s="19">
        <f t="shared" si="0"/>
        <v>37</v>
      </c>
      <c r="H13" s="19">
        <f t="shared" si="0"/>
        <v>30</v>
      </c>
      <c r="I13" s="19">
        <f t="shared" si="0"/>
        <v>826</v>
      </c>
      <c r="J13" s="19">
        <f>SUM(J7:J12)</f>
        <v>13</v>
      </c>
      <c r="K13" s="19">
        <f t="shared" si="0"/>
        <v>8</v>
      </c>
    </row>
    <row r="14" spans="1:5" ht="13.5">
      <c r="A14" s="35"/>
      <c r="B14" s="45"/>
      <c r="C14" s="45"/>
      <c r="D14" s="45"/>
      <c r="E14" s="45"/>
    </row>
  </sheetData>
  <sheetProtection selectLockedCells="1"/>
  <mergeCells count="8">
    <mergeCell ref="F1:K1"/>
    <mergeCell ref="F3:K3"/>
    <mergeCell ref="B3:C3"/>
    <mergeCell ref="B2:C2"/>
    <mergeCell ref="D1:E1"/>
    <mergeCell ref="D2:E2"/>
    <mergeCell ref="D3:E3"/>
    <mergeCell ref="F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G13" sqref="G13:L13"/>
    </sheetView>
  </sheetViews>
  <sheetFormatPr defaultColWidth="9.140625" defaultRowHeight="12.75"/>
  <cols>
    <col min="1" max="1" width="13.421875" style="18" customWidth="1"/>
    <col min="2" max="6" width="8.7109375" style="12" customWidth="1"/>
    <col min="7" max="9" width="8.7109375" style="18" customWidth="1"/>
    <col min="10" max="11" width="8.7109375" style="12" customWidth="1"/>
    <col min="12" max="12" width="11.7109375" style="12" bestFit="1" customWidth="1"/>
    <col min="13" max="16384" width="9.140625" style="12" customWidth="1"/>
  </cols>
  <sheetData>
    <row r="1" spans="1:12" ht="13.5">
      <c r="A1" s="25"/>
      <c r="B1" s="95"/>
      <c r="C1" s="96"/>
      <c r="D1" s="96"/>
      <c r="E1" s="96"/>
      <c r="F1" s="97"/>
      <c r="G1" s="108"/>
      <c r="H1" s="109"/>
      <c r="I1" s="110"/>
      <c r="J1" s="108"/>
      <c r="K1" s="109"/>
      <c r="L1" s="84"/>
    </row>
    <row r="2" spans="1:12" s="27" customFormat="1" ht="13.5">
      <c r="A2" s="26"/>
      <c r="B2" s="105"/>
      <c r="C2" s="106"/>
      <c r="D2" s="106"/>
      <c r="E2" s="106"/>
      <c r="F2" s="107"/>
      <c r="G2" s="101" t="s">
        <v>1</v>
      </c>
      <c r="H2" s="104"/>
      <c r="I2" s="102"/>
      <c r="J2" s="101" t="s">
        <v>5</v>
      </c>
      <c r="K2" s="102"/>
      <c r="L2" s="44" t="s">
        <v>6</v>
      </c>
    </row>
    <row r="3" spans="1:12" s="27" customFormat="1" ht="13.5">
      <c r="A3" s="28"/>
      <c r="B3" s="98" t="s">
        <v>2</v>
      </c>
      <c r="C3" s="99"/>
      <c r="D3" s="99"/>
      <c r="E3" s="99"/>
      <c r="F3" s="100"/>
      <c r="G3" s="98" t="s">
        <v>2</v>
      </c>
      <c r="H3" s="99"/>
      <c r="I3" s="100"/>
      <c r="J3" s="98" t="s">
        <v>9</v>
      </c>
      <c r="K3" s="99"/>
      <c r="L3" s="7" t="s">
        <v>10</v>
      </c>
    </row>
    <row r="4" spans="1:12" ht="13.5" customHeight="1">
      <c r="A4" s="29"/>
      <c r="B4" s="2" t="s">
        <v>89</v>
      </c>
      <c r="C4" s="2" t="s">
        <v>89</v>
      </c>
      <c r="D4" s="2" t="s">
        <v>89</v>
      </c>
      <c r="E4" s="2" t="s">
        <v>89</v>
      </c>
      <c r="F4" s="2" t="s">
        <v>89</v>
      </c>
      <c r="G4" s="2" t="s">
        <v>83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3" customFormat="1" ht="87.75" customHeight="1" thickBot="1">
      <c r="A5" s="30" t="s">
        <v>16</v>
      </c>
      <c r="B5" s="6" t="s">
        <v>104</v>
      </c>
      <c r="C5" s="6" t="s">
        <v>85</v>
      </c>
      <c r="D5" s="6" t="s">
        <v>86</v>
      </c>
      <c r="E5" s="6" t="s">
        <v>80</v>
      </c>
      <c r="F5" s="6" t="s">
        <v>81</v>
      </c>
      <c r="G5" s="6" t="s">
        <v>84</v>
      </c>
      <c r="H5" s="6" t="s">
        <v>33</v>
      </c>
      <c r="I5" s="6" t="s">
        <v>44</v>
      </c>
      <c r="J5" s="4" t="s">
        <v>37</v>
      </c>
      <c r="K5" s="4" t="s">
        <v>53</v>
      </c>
      <c r="L5" s="4" t="s">
        <v>45</v>
      </c>
    </row>
    <row r="6" spans="1:12" s="17" customFormat="1" ht="14.2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3.5">
      <c r="A7" s="1" t="s">
        <v>57</v>
      </c>
      <c r="B7" s="31">
        <v>0</v>
      </c>
      <c r="C7" s="32">
        <v>0</v>
      </c>
      <c r="D7" s="32">
        <v>0</v>
      </c>
      <c r="E7" s="32">
        <v>0</v>
      </c>
      <c r="F7" s="21">
        <v>0</v>
      </c>
      <c r="G7" s="31">
        <v>17</v>
      </c>
      <c r="H7" s="32">
        <v>257</v>
      </c>
      <c r="I7" s="21">
        <v>129</v>
      </c>
      <c r="J7" s="31">
        <v>218</v>
      </c>
      <c r="K7" s="21">
        <v>179</v>
      </c>
      <c r="L7" s="20">
        <v>323</v>
      </c>
    </row>
    <row r="8" spans="1:12" s="17" customFormat="1" ht="13.5">
      <c r="A8" s="1" t="s">
        <v>58</v>
      </c>
      <c r="B8" s="33">
        <v>0</v>
      </c>
      <c r="C8" s="34">
        <v>0</v>
      </c>
      <c r="D8" s="34">
        <v>0</v>
      </c>
      <c r="E8" s="34">
        <v>0</v>
      </c>
      <c r="F8" s="24">
        <v>0</v>
      </c>
      <c r="G8" s="33">
        <v>18</v>
      </c>
      <c r="H8" s="34">
        <v>179</v>
      </c>
      <c r="I8" s="24">
        <v>38</v>
      </c>
      <c r="J8" s="33">
        <v>149</v>
      </c>
      <c r="K8" s="24">
        <v>82</v>
      </c>
      <c r="L8" s="23">
        <v>208</v>
      </c>
    </row>
    <row r="9" spans="1:12" s="17" customFormat="1" ht="13.5">
      <c r="A9" s="1" t="s">
        <v>59</v>
      </c>
      <c r="B9" s="33">
        <v>0</v>
      </c>
      <c r="C9" s="34">
        <v>0</v>
      </c>
      <c r="D9" s="34">
        <v>0</v>
      </c>
      <c r="E9" s="34">
        <v>0</v>
      </c>
      <c r="F9" s="24">
        <v>0</v>
      </c>
      <c r="G9" s="33">
        <v>16</v>
      </c>
      <c r="H9" s="34">
        <v>202</v>
      </c>
      <c r="I9" s="24">
        <v>46</v>
      </c>
      <c r="J9" s="33">
        <v>143</v>
      </c>
      <c r="K9" s="24">
        <v>116</v>
      </c>
      <c r="L9" s="23">
        <v>227</v>
      </c>
    </row>
    <row r="10" spans="1:12" s="17" customFormat="1" ht="13.5">
      <c r="A10" s="1" t="s">
        <v>60</v>
      </c>
      <c r="B10" s="33">
        <v>1</v>
      </c>
      <c r="C10" s="34">
        <v>0</v>
      </c>
      <c r="D10" s="34">
        <v>0</v>
      </c>
      <c r="E10" s="34">
        <v>0</v>
      </c>
      <c r="F10" s="24">
        <v>0</v>
      </c>
      <c r="G10" s="33">
        <v>6</v>
      </c>
      <c r="H10" s="34">
        <v>152</v>
      </c>
      <c r="I10" s="24">
        <v>25</v>
      </c>
      <c r="J10" s="33">
        <v>123</v>
      </c>
      <c r="K10" s="24">
        <v>51</v>
      </c>
      <c r="L10" s="23">
        <v>163</v>
      </c>
    </row>
    <row r="11" spans="1:12" s="17" customFormat="1" ht="13.5">
      <c r="A11" s="1" t="s">
        <v>61</v>
      </c>
      <c r="B11" s="73">
        <v>0</v>
      </c>
      <c r="C11" s="74">
        <v>0</v>
      </c>
      <c r="D11" s="74">
        <v>0</v>
      </c>
      <c r="E11" s="74">
        <v>0</v>
      </c>
      <c r="F11" s="75">
        <v>0</v>
      </c>
      <c r="G11" s="73">
        <v>0</v>
      </c>
      <c r="H11" s="74">
        <v>22</v>
      </c>
      <c r="I11" s="75">
        <v>1</v>
      </c>
      <c r="J11" s="73">
        <v>20</v>
      </c>
      <c r="K11" s="75">
        <v>4</v>
      </c>
      <c r="L11" s="79">
        <v>21</v>
      </c>
    </row>
    <row r="12" spans="1:12" s="17" customFormat="1" ht="13.5">
      <c r="A12" s="1" t="s">
        <v>101</v>
      </c>
      <c r="B12" s="53">
        <v>0</v>
      </c>
      <c r="C12" s="62">
        <v>0</v>
      </c>
      <c r="D12" s="62">
        <v>0</v>
      </c>
      <c r="E12" s="62">
        <v>0</v>
      </c>
      <c r="F12" s="61">
        <v>0</v>
      </c>
      <c r="G12" s="53">
        <v>6</v>
      </c>
      <c r="H12" s="62">
        <v>132</v>
      </c>
      <c r="I12" s="61">
        <v>77</v>
      </c>
      <c r="J12" s="53">
        <v>117</v>
      </c>
      <c r="K12" s="61">
        <v>95</v>
      </c>
      <c r="L12" s="23">
        <v>152</v>
      </c>
    </row>
    <row r="13" spans="1:12" ht="13.5">
      <c r="A13" s="8" t="s">
        <v>0</v>
      </c>
      <c r="B13" s="19">
        <f aca="true" t="shared" si="0" ref="B13:L13">SUM(B7:B12)</f>
        <v>1</v>
      </c>
      <c r="C13" s="19">
        <f t="shared" si="0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63</v>
      </c>
      <c r="H13" s="19">
        <f t="shared" si="0"/>
        <v>944</v>
      </c>
      <c r="I13" s="19">
        <f t="shared" si="0"/>
        <v>316</v>
      </c>
      <c r="J13" s="19">
        <f t="shared" si="0"/>
        <v>770</v>
      </c>
      <c r="K13" s="19">
        <f t="shared" si="0"/>
        <v>527</v>
      </c>
      <c r="L13" s="19">
        <f t="shared" si="0"/>
        <v>1094</v>
      </c>
    </row>
    <row r="14" spans="1:12" ht="13.5">
      <c r="A14" s="35"/>
      <c r="G14" s="35"/>
      <c r="H14" s="35"/>
      <c r="I14" s="35"/>
      <c r="J14" s="45"/>
      <c r="K14" s="45"/>
      <c r="L14" s="45"/>
    </row>
  </sheetData>
  <sheetProtection selectLockedCells="1"/>
  <mergeCells count="9">
    <mergeCell ref="J1:K1"/>
    <mergeCell ref="J3:K3"/>
    <mergeCell ref="G2:I2"/>
    <mergeCell ref="J2:K2"/>
    <mergeCell ref="B1:F1"/>
    <mergeCell ref="B2:F2"/>
    <mergeCell ref="B3:F3"/>
    <mergeCell ref="G3:I3"/>
    <mergeCell ref="G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H12" sqref="H12:I12"/>
    </sheetView>
  </sheetViews>
  <sheetFormatPr defaultColWidth="9.140625" defaultRowHeight="12.75"/>
  <cols>
    <col min="1" max="1" width="13.28125" style="18" customWidth="1"/>
    <col min="2" max="5" width="8.7109375" style="12" customWidth="1"/>
    <col min="6" max="7" width="9.7109375" style="12" customWidth="1"/>
    <col min="8" max="9" width="8.7109375" style="12" customWidth="1"/>
    <col min="10" max="16384" width="9.140625" style="12" customWidth="1"/>
  </cols>
  <sheetData>
    <row r="1" spans="1:9" ht="13.5">
      <c r="A1" s="25"/>
      <c r="B1" s="112" t="s">
        <v>6</v>
      </c>
      <c r="C1" s="113"/>
      <c r="D1" s="114" t="s">
        <v>7</v>
      </c>
      <c r="E1" s="114"/>
      <c r="F1" s="103" t="s">
        <v>8</v>
      </c>
      <c r="G1" s="103"/>
      <c r="H1" s="108" t="s">
        <v>103</v>
      </c>
      <c r="I1" s="110"/>
    </row>
    <row r="2" spans="1:9" s="27" customFormat="1" ht="13.5">
      <c r="A2" s="28"/>
      <c r="B2" s="98" t="s">
        <v>11</v>
      </c>
      <c r="C2" s="100"/>
      <c r="D2" s="115" t="s">
        <v>12</v>
      </c>
      <c r="E2" s="115"/>
      <c r="F2" s="115" t="s">
        <v>13</v>
      </c>
      <c r="G2" s="115"/>
      <c r="H2" s="101" t="s">
        <v>102</v>
      </c>
      <c r="I2" s="102"/>
    </row>
    <row r="3" spans="1:9" ht="13.5" customHeight="1">
      <c r="A3" s="29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8" t="s">
        <v>100</v>
      </c>
      <c r="I3" s="111"/>
    </row>
    <row r="4" spans="1:9" s="13" customFormat="1" ht="90" customHeight="1" thickBot="1">
      <c r="A4" s="30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93" t="s">
        <v>98</v>
      </c>
      <c r="I4" s="94" t="s">
        <v>99</v>
      </c>
    </row>
    <row r="5" spans="1:9" s="17" customFormat="1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3.5">
      <c r="A6" s="1" t="s">
        <v>57</v>
      </c>
      <c r="B6" s="31">
        <v>236</v>
      </c>
      <c r="C6" s="21">
        <v>160</v>
      </c>
      <c r="D6" s="31">
        <v>128</v>
      </c>
      <c r="E6" s="21">
        <v>266</v>
      </c>
      <c r="F6" s="31">
        <v>212</v>
      </c>
      <c r="G6" s="21">
        <v>181</v>
      </c>
      <c r="H6" s="31">
        <v>176</v>
      </c>
      <c r="I6" s="21">
        <v>208</v>
      </c>
    </row>
    <row r="7" spans="1:9" s="17" customFormat="1" ht="13.5">
      <c r="A7" s="1" t="s">
        <v>58</v>
      </c>
      <c r="B7" s="33">
        <v>162</v>
      </c>
      <c r="C7" s="24">
        <v>64</v>
      </c>
      <c r="D7" s="33">
        <v>40</v>
      </c>
      <c r="E7" s="24">
        <v>189</v>
      </c>
      <c r="F7" s="33">
        <v>98</v>
      </c>
      <c r="G7" s="24">
        <v>130</v>
      </c>
      <c r="H7" s="33">
        <v>101</v>
      </c>
      <c r="I7" s="24">
        <v>113</v>
      </c>
    </row>
    <row r="8" spans="1:9" s="17" customFormat="1" ht="13.5">
      <c r="A8" s="1" t="s">
        <v>59</v>
      </c>
      <c r="B8" s="33">
        <v>175</v>
      </c>
      <c r="C8" s="24">
        <v>84</v>
      </c>
      <c r="D8" s="33">
        <v>61</v>
      </c>
      <c r="E8" s="24">
        <v>197</v>
      </c>
      <c r="F8" s="33">
        <v>129</v>
      </c>
      <c r="G8" s="24">
        <v>127</v>
      </c>
      <c r="H8" s="33">
        <v>140</v>
      </c>
      <c r="I8" s="24">
        <v>111</v>
      </c>
    </row>
    <row r="9" spans="1:9" s="17" customFormat="1" ht="13.5">
      <c r="A9" s="1" t="s">
        <v>60</v>
      </c>
      <c r="B9" s="33">
        <v>139</v>
      </c>
      <c r="C9" s="24">
        <v>34</v>
      </c>
      <c r="D9" s="33">
        <v>23</v>
      </c>
      <c r="E9" s="24">
        <v>154</v>
      </c>
      <c r="F9" s="33">
        <v>84</v>
      </c>
      <c r="G9" s="24">
        <v>100</v>
      </c>
      <c r="H9" s="33">
        <v>73</v>
      </c>
      <c r="I9" s="24">
        <v>100</v>
      </c>
    </row>
    <row r="10" spans="1:9" s="17" customFormat="1" ht="13.5">
      <c r="A10" s="1" t="s">
        <v>61</v>
      </c>
      <c r="B10" s="73">
        <v>23</v>
      </c>
      <c r="C10" s="75">
        <v>1</v>
      </c>
      <c r="D10" s="73">
        <v>2</v>
      </c>
      <c r="E10" s="75">
        <v>22</v>
      </c>
      <c r="F10" s="73">
        <v>7</v>
      </c>
      <c r="G10" s="75">
        <v>17</v>
      </c>
      <c r="H10" s="73">
        <v>17</v>
      </c>
      <c r="I10" s="75">
        <v>7</v>
      </c>
    </row>
    <row r="11" spans="1:9" s="17" customFormat="1" ht="13.5">
      <c r="A11" s="1" t="s">
        <v>101</v>
      </c>
      <c r="B11" s="53">
        <v>109</v>
      </c>
      <c r="C11" s="61">
        <v>99</v>
      </c>
      <c r="D11" s="53">
        <v>70</v>
      </c>
      <c r="E11" s="61">
        <v>138</v>
      </c>
      <c r="F11" s="53">
        <v>106</v>
      </c>
      <c r="G11" s="61">
        <v>103</v>
      </c>
      <c r="H11" s="53">
        <v>91</v>
      </c>
      <c r="I11" s="61">
        <v>112</v>
      </c>
    </row>
    <row r="12" spans="1:9" ht="13.5">
      <c r="A12" s="8" t="s">
        <v>0</v>
      </c>
      <c r="B12" s="19">
        <f aca="true" t="shared" si="0" ref="B12:I12">SUM(B6:B11)</f>
        <v>844</v>
      </c>
      <c r="C12" s="19">
        <f t="shared" si="0"/>
        <v>442</v>
      </c>
      <c r="D12" s="19">
        <f t="shared" si="0"/>
        <v>324</v>
      </c>
      <c r="E12" s="19">
        <f t="shared" si="0"/>
        <v>966</v>
      </c>
      <c r="F12" s="19">
        <f t="shared" si="0"/>
        <v>636</v>
      </c>
      <c r="G12" s="19">
        <f t="shared" si="0"/>
        <v>658</v>
      </c>
      <c r="H12" s="19">
        <f t="shared" si="0"/>
        <v>598</v>
      </c>
      <c r="I12" s="19">
        <f t="shared" si="0"/>
        <v>651</v>
      </c>
    </row>
    <row r="13" spans="1:3" ht="13.5">
      <c r="A13" s="35"/>
      <c r="B13" s="45"/>
      <c r="C13" s="45"/>
    </row>
  </sheetData>
  <sheetProtection selectLockedCells="1"/>
  <mergeCells count="9">
    <mergeCell ref="H2:I2"/>
    <mergeCell ref="H3:I3"/>
    <mergeCell ref="H1:I1"/>
    <mergeCell ref="B1:C1"/>
    <mergeCell ref="B2:C2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G7" sqref="G7:L12"/>
    </sheetView>
  </sheetViews>
  <sheetFormatPr defaultColWidth="9.140625" defaultRowHeight="12.75"/>
  <cols>
    <col min="1" max="1" width="13.421875" style="18" bestFit="1" customWidth="1"/>
    <col min="2" max="12" width="8.7109375" style="12" customWidth="1"/>
    <col min="13" max="16384" width="9.140625" style="12" customWidth="1"/>
  </cols>
  <sheetData>
    <row r="1" spans="1:12" ht="13.5">
      <c r="A1" s="25"/>
      <c r="B1" s="95"/>
      <c r="C1" s="96"/>
      <c r="D1" s="96"/>
      <c r="E1" s="96"/>
      <c r="F1" s="97"/>
      <c r="G1" s="95"/>
      <c r="H1" s="96"/>
      <c r="I1" s="96"/>
      <c r="J1" s="96"/>
      <c r="K1" s="96"/>
      <c r="L1" s="97"/>
    </row>
    <row r="2" spans="1:12" ht="13.5">
      <c r="A2" s="46"/>
      <c r="B2" s="101" t="s">
        <v>14</v>
      </c>
      <c r="C2" s="104"/>
      <c r="D2" s="104"/>
      <c r="E2" s="104"/>
      <c r="F2" s="102"/>
      <c r="G2" s="98" t="s">
        <v>72</v>
      </c>
      <c r="H2" s="99"/>
      <c r="I2" s="99"/>
      <c r="J2" s="99"/>
      <c r="K2" s="99"/>
      <c r="L2" s="100"/>
    </row>
    <row r="3" spans="1:12" ht="13.5">
      <c r="A3" s="28"/>
      <c r="B3" s="101" t="s">
        <v>15</v>
      </c>
      <c r="C3" s="104"/>
      <c r="D3" s="104"/>
      <c r="E3" s="104"/>
      <c r="F3" s="102"/>
      <c r="G3" s="118" t="s">
        <v>23</v>
      </c>
      <c r="H3" s="119"/>
      <c r="I3" s="118" t="s">
        <v>17</v>
      </c>
      <c r="J3" s="119"/>
      <c r="K3" s="118" t="s">
        <v>18</v>
      </c>
      <c r="L3" s="119"/>
    </row>
    <row r="4" spans="1:12" ht="13.5">
      <c r="A4" s="29"/>
      <c r="B4" s="116"/>
      <c r="C4" s="117"/>
      <c r="D4" s="117"/>
      <c r="E4" s="117"/>
      <c r="F4" s="111"/>
      <c r="G4" s="2" t="s">
        <v>4</v>
      </c>
      <c r="H4" s="2" t="s">
        <v>3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ht="87.75" customHeight="1" thickBot="1">
      <c r="A5" s="30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63" t="s">
        <v>63</v>
      </c>
      <c r="H5" s="4" t="s">
        <v>62</v>
      </c>
      <c r="I5" s="5" t="s">
        <v>64</v>
      </c>
      <c r="J5" s="5" t="s">
        <v>65</v>
      </c>
      <c r="K5" s="5" t="s">
        <v>67</v>
      </c>
      <c r="L5" s="5" t="s">
        <v>66</v>
      </c>
    </row>
    <row r="6" spans="1:12" ht="14.25" thickBot="1">
      <c r="A6" s="14"/>
      <c r="B6" s="15"/>
      <c r="C6" s="15"/>
      <c r="D6" s="50"/>
      <c r="E6" s="15"/>
      <c r="F6" s="16"/>
      <c r="G6" s="15"/>
      <c r="H6" s="15"/>
      <c r="I6" s="15"/>
      <c r="J6" s="15"/>
      <c r="K6" s="15"/>
      <c r="L6" s="16"/>
    </row>
    <row r="7" spans="1:12" ht="13.5">
      <c r="A7" s="86" t="s">
        <v>57</v>
      </c>
      <c r="B7" s="20">
        <v>747</v>
      </c>
      <c r="C7" s="21">
        <v>59</v>
      </c>
      <c r="D7" s="52">
        <f>B7+C7</f>
        <v>806</v>
      </c>
      <c r="E7" s="21">
        <v>417</v>
      </c>
      <c r="F7" s="22">
        <f aca="true" t="shared" si="0" ref="F7:F13">IF(D7&lt;&gt;0,E7/D7,"")</f>
        <v>0.5173697270471465</v>
      </c>
      <c r="G7" s="31">
        <v>184</v>
      </c>
      <c r="H7" s="21">
        <v>224</v>
      </c>
      <c r="I7" s="31">
        <v>139</v>
      </c>
      <c r="J7" s="21">
        <v>269</v>
      </c>
      <c r="K7" s="31">
        <v>208</v>
      </c>
      <c r="L7" s="21">
        <v>200</v>
      </c>
    </row>
    <row r="8" spans="1:12" ht="13.5">
      <c r="A8" s="87" t="s">
        <v>58</v>
      </c>
      <c r="B8" s="23">
        <v>385</v>
      </c>
      <c r="C8" s="24">
        <v>33</v>
      </c>
      <c r="D8" s="51">
        <f>B8+C8</f>
        <v>418</v>
      </c>
      <c r="E8" s="24">
        <v>239</v>
      </c>
      <c r="F8" s="22">
        <f t="shared" si="0"/>
        <v>0.5717703349282297</v>
      </c>
      <c r="G8" s="33">
        <v>143</v>
      </c>
      <c r="H8" s="24">
        <v>92</v>
      </c>
      <c r="I8" s="33">
        <v>51</v>
      </c>
      <c r="J8" s="24">
        <v>183</v>
      </c>
      <c r="K8" s="33">
        <v>147</v>
      </c>
      <c r="L8" s="24">
        <v>90</v>
      </c>
    </row>
    <row r="9" spans="1:12" ht="13.5">
      <c r="A9" s="87" t="s">
        <v>59</v>
      </c>
      <c r="B9" s="23">
        <v>484</v>
      </c>
      <c r="C9" s="24">
        <v>19</v>
      </c>
      <c r="D9" s="51">
        <f>B9+C9</f>
        <v>503</v>
      </c>
      <c r="E9" s="24">
        <v>274</v>
      </c>
      <c r="F9" s="22">
        <f t="shared" si="0"/>
        <v>0.5447316103379721</v>
      </c>
      <c r="G9" s="33">
        <v>125</v>
      </c>
      <c r="H9" s="24">
        <v>140</v>
      </c>
      <c r="I9" s="33">
        <v>62</v>
      </c>
      <c r="J9" s="24">
        <v>201</v>
      </c>
      <c r="K9" s="33">
        <v>138</v>
      </c>
      <c r="L9" s="24">
        <v>130</v>
      </c>
    </row>
    <row r="10" spans="1:12" ht="13.5">
      <c r="A10" s="87" t="s">
        <v>60</v>
      </c>
      <c r="B10" s="23">
        <v>266</v>
      </c>
      <c r="C10" s="24">
        <v>19</v>
      </c>
      <c r="D10" s="51">
        <f>B10+C10</f>
        <v>285</v>
      </c>
      <c r="E10" s="24">
        <v>189</v>
      </c>
      <c r="F10" s="22">
        <f t="shared" si="0"/>
        <v>0.6631578947368421</v>
      </c>
      <c r="G10" s="33">
        <v>119</v>
      </c>
      <c r="H10" s="24">
        <v>64</v>
      </c>
      <c r="I10" s="33">
        <v>29</v>
      </c>
      <c r="J10" s="24">
        <v>152</v>
      </c>
      <c r="K10" s="33">
        <v>108</v>
      </c>
      <c r="L10" s="24">
        <v>77</v>
      </c>
    </row>
    <row r="11" spans="1:12" ht="13.5">
      <c r="A11" s="87" t="s">
        <v>61</v>
      </c>
      <c r="B11" s="23">
        <v>36</v>
      </c>
      <c r="C11" s="24">
        <v>2</v>
      </c>
      <c r="D11" s="51">
        <f>B11+C11</f>
        <v>38</v>
      </c>
      <c r="E11" s="24">
        <v>24</v>
      </c>
      <c r="F11" s="22">
        <f t="shared" si="0"/>
        <v>0.631578947368421</v>
      </c>
      <c r="G11" s="73">
        <v>20</v>
      </c>
      <c r="H11" s="75">
        <v>4</v>
      </c>
      <c r="I11" s="73">
        <v>2</v>
      </c>
      <c r="J11" s="75">
        <v>22</v>
      </c>
      <c r="K11" s="73">
        <v>18</v>
      </c>
      <c r="L11" s="75">
        <v>6</v>
      </c>
    </row>
    <row r="12" spans="1:12" ht="13.5">
      <c r="A12" s="88" t="s">
        <v>101</v>
      </c>
      <c r="B12" s="92"/>
      <c r="C12" s="90"/>
      <c r="D12" s="80"/>
      <c r="E12" s="24">
        <v>218</v>
      </c>
      <c r="F12" s="81">
        <f t="shared" si="0"/>
      </c>
      <c r="G12" s="53">
        <v>105</v>
      </c>
      <c r="H12" s="61">
        <v>111</v>
      </c>
      <c r="I12" s="53">
        <v>88</v>
      </c>
      <c r="J12" s="61">
        <v>123</v>
      </c>
      <c r="K12" s="53">
        <v>88</v>
      </c>
      <c r="L12" s="61">
        <v>127</v>
      </c>
    </row>
    <row r="13" spans="1:12" ht="13.5">
      <c r="A13" s="8" t="s">
        <v>0</v>
      </c>
      <c r="B13" s="19">
        <f>SUM(B7:B12)</f>
        <v>1918</v>
      </c>
      <c r="C13" s="19">
        <f>SUM(C7:C12)</f>
        <v>132</v>
      </c>
      <c r="D13" s="19">
        <f>SUM(D7:D12)</f>
        <v>2050</v>
      </c>
      <c r="E13" s="19">
        <f>SUM(E7:E12)</f>
        <v>1361</v>
      </c>
      <c r="F13" s="54">
        <f t="shared" si="0"/>
        <v>0.6639024390243903</v>
      </c>
      <c r="G13" s="19">
        <f aca="true" t="shared" si="1" ref="G13:L13">SUM(G7:G12)</f>
        <v>696</v>
      </c>
      <c r="H13" s="19">
        <f t="shared" si="1"/>
        <v>635</v>
      </c>
      <c r="I13" s="19">
        <f t="shared" si="1"/>
        <v>371</v>
      </c>
      <c r="J13" s="19">
        <f t="shared" si="1"/>
        <v>950</v>
      </c>
      <c r="K13" s="19">
        <f t="shared" si="1"/>
        <v>707</v>
      </c>
      <c r="L13" s="19">
        <f t="shared" si="1"/>
        <v>630</v>
      </c>
    </row>
  </sheetData>
  <sheetProtection selectLockedCells="1"/>
  <mergeCells count="9">
    <mergeCell ref="B4:F4"/>
    <mergeCell ref="G1:L1"/>
    <mergeCell ref="G2:L2"/>
    <mergeCell ref="G3:H3"/>
    <mergeCell ref="I3:J3"/>
    <mergeCell ref="K3:L3"/>
    <mergeCell ref="B1:F1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13.140625" style="18" customWidth="1"/>
    <col min="2" max="8" width="8.7109375" style="12" customWidth="1"/>
    <col min="9" max="9" width="10.57421875" style="12" bestFit="1" customWidth="1"/>
    <col min="10" max="10" width="9.8515625" style="12" bestFit="1" customWidth="1"/>
    <col min="11" max="11" width="8.8515625" style="12" bestFit="1" customWidth="1"/>
    <col min="12" max="13" width="8.7109375" style="12" customWidth="1"/>
    <col min="14" max="14" width="10.421875" style="12" bestFit="1" customWidth="1"/>
    <col min="15" max="15" width="9.7109375" style="12" bestFit="1" customWidth="1"/>
    <col min="16" max="16" width="13.28125" style="12" bestFit="1" customWidth="1"/>
    <col min="17" max="17" width="10.00390625" style="12" bestFit="1" customWidth="1"/>
    <col min="18" max="16384" width="9.140625" style="12" customWidth="1"/>
  </cols>
  <sheetData>
    <row r="1" spans="1:13" ht="13.5">
      <c r="A1" s="25"/>
      <c r="B1" s="108" t="s">
        <v>26</v>
      </c>
      <c r="C1" s="109"/>
      <c r="D1" s="109"/>
      <c r="E1" s="109"/>
      <c r="F1" s="110"/>
      <c r="G1" s="112" t="s">
        <v>29</v>
      </c>
      <c r="H1" s="113"/>
      <c r="I1" s="48"/>
      <c r="J1" s="48"/>
      <c r="K1" s="42"/>
      <c r="L1" s="108" t="s">
        <v>93</v>
      </c>
      <c r="M1" s="110"/>
    </row>
    <row r="2" spans="1:13" s="27" customFormat="1" ht="13.5">
      <c r="A2" s="26"/>
      <c r="B2" s="101" t="s">
        <v>27</v>
      </c>
      <c r="C2" s="104"/>
      <c r="D2" s="104"/>
      <c r="E2" s="104"/>
      <c r="F2" s="102"/>
      <c r="G2" s="101" t="s">
        <v>28</v>
      </c>
      <c r="H2" s="102"/>
      <c r="I2" s="47" t="s">
        <v>26</v>
      </c>
      <c r="J2" s="47" t="s">
        <v>26</v>
      </c>
      <c r="K2" s="44" t="s">
        <v>26</v>
      </c>
      <c r="L2" s="101" t="s">
        <v>94</v>
      </c>
      <c r="M2" s="102"/>
    </row>
    <row r="3" spans="1:13" s="27" customFormat="1" ht="13.5">
      <c r="A3" s="26"/>
      <c r="B3" s="118" t="s">
        <v>50</v>
      </c>
      <c r="C3" s="119"/>
      <c r="D3" s="118" t="s">
        <v>36</v>
      </c>
      <c r="E3" s="120"/>
      <c r="F3" s="119"/>
      <c r="G3" s="98" t="s">
        <v>19</v>
      </c>
      <c r="H3" s="100"/>
      <c r="I3" s="39" t="s">
        <v>11</v>
      </c>
      <c r="J3" s="39" t="s">
        <v>30</v>
      </c>
      <c r="K3" s="7" t="s">
        <v>31</v>
      </c>
      <c r="L3" s="98" t="s">
        <v>95</v>
      </c>
      <c r="M3" s="100"/>
    </row>
    <row r="4" spans="1:13" ht="13.5">
      <c r="A4" s="37"/>
      <c r="B4" s="2" t="s">
        <v>82</v>
      </c>
      <c r="C4" s="2" t="s">
        <v>4</v>
      </c>
      <c r="D4" s="2" t="s">
        <v>89</v>
      </c>
      <c r="E4" s="2" t="s">
        <v>89</v>
      </c>
      <c r="F4" s="2" t="s">
        <v>89</v>
      </c>
      <c r="G4" s="2" t="s">
        <v>4</v>
      </c>
      <c r="H4" s="3" t="s">
        <v>89</v>
      </c>
      <c r="I4" s="3" t="s">
        <v>4</v>
      </c>
      <c r="J4" s="3" t="s">
        <v>4</v>
      </c>
      <c r="K4" s="3" t="s">
        <v>4</v>
      </c>
      <c r="L4" s="121" t="s">
        <v>96</v>
      </c>
      <c r="M4" s="122"/>
    </row>
    <row r="5" spans="1:13" s="13" customFormat="1" ht="87.75" customHeight="1" thickBot="1">
      <c r="A5" s="38" t="s">
        <v>16</v>
      </c>
      <c r="B5" s="4" t="s">
        <v>88</v>
      </c>
      <c r="C5" s="4" t="s">
        <v>68</v>
      </c>
      <c r="D5" s="4" t="s">
        <v>90</v>
      </c>
      <c r="E5" s="4" t="s">
        <v>92</v>
      </c>
      <c r="F5" s="4" t="s">
        <v>91</v>
      </c>
      <c r="G5" s="4" t="s">
        <v>73</v>
      </c>
      <c r="H5" s="5" t="s">
        <v>105</v>
      </c>
      <c r="I5" s="5" t="s">
        <v>69</v>
      </c>
      <c r="J5" s="5" t="s">
        <v>70</v>
      </c>
      <c r="K5" s="4" t="s">
        <v>71</v>
      </c>
      <c r="L5" s="72" t="s">
        <v>98</v>
      </c>
      <c r="M5" s="91" t="s">
        <v>99</v>
      </c>
    </row>
    <row r="6" spans="1:13" s="17" customFormat="1" ht="13.5" customHeight="1" thickBot="1">
      <c r="A6" s="14"/>
      <c r="B6" s="15"/>
      <c r="C6" s="15"/>
      <c r="D6" s="15"/>
      <c r="E6" s="15"/>
      <c r="F6" s="15"/>
      <c r="G6" s="40"/>
      <c r="H6" s="40"/>
      <c r="I6" s="15"/>
      <c r="J6" s="15"/>
      <c r="K6" s="15"/>
      <c r="L6" s="64"/>
      <c r="M6" s="16"/>
    </row>
    <row r="7" spans="1:13" s="17" customFormat="1" ht="13.5">
      <c r="A7" s="1" t="s">
        <v>57</v>
      </c>
      <c r="B7" s="31">
        <v>241</v>
      </c>
      <c r="C7" s="65">
        <v>161</v>
      </c>
      <c r="D7" s="31">
        <v>49</v>
      </c>
      <c r="E7" s="32">
        <v>60</v>
      </c>
      <c r="F7" s="21">
        <v>63</v>
      </c>
      <c r="G7" s="68">
        <v>317</v>
      </c>
      <c r="H7" s="68">
        <v>39</v>
      </c>
      <c r="I7" s="31">
        <v>336</v>
      </c>
      <c r="J7" s="31">
        <v>322</v>
      </c>
      <c r="K7" s="20">
        <v>351</v>
      </c>
      <c r="L7" s="31">
        <v>350</v>
      </c>
      <c r="M7" s="65">
        <v>37</v>
      </c>
    </row>
    <row r="8" spans="1:13" s="17" customFormat="1" ht="13.5">
      <c r="A8" s="1" t="s">
        <v>58</v>
      </c>
      <c r="B8" s="33">
        <v>80</v>
      </c>
      <c r="C8" s="66">
        <v>147</v>
      </c>
      <c r="D8" s="33">
        <v>44</v>
      </c>
      <c r="E8" s="34">
        <v>31</v>
      </c>
      <c r="F8" s="24">
        <v>46</v>
      </c>
      <c r="G8" s="69">
        <v>159</v>
      </c>
      <c r="H8" s="69">
        <v>55</v>
      </c>
      <c r="I8" s="33">
        <v>199</v>
      </c>
      <c r="J8" s="33">
        <v>202</v>
      </c>
      <c r="K8" s="23">
        <v>208</v>
      </c>
      <c r="L8" s="33">
        <v>186</v>
      </c>
      <c r="M8" s="66">
        <v>29</v>
      </c>
    </row>
    <row r="9" spans="1:13" s="17" customFormat="1" ht="13.5">
      <c r="A9" s="1" t="s">
        <v>59</v>
      </c>
      <c r="B9" s="33">
        <v>133</v>
      </c>
      <c r="C9" s="66">
        <v>125</v>
      </c>
      <c r="D9" s="33">
        <v>70</v>
      </c>
      <c r="E9" s="34">
        <v>81</v>
      </c>
      <c r="F9" s="24">
        <v>83</v>
      </c>
      <c r="G9" s="69">
        <v>241</v>
      </c>
      <c r="H9" s="69">
        <v>15</v>
      </c>
      <c r="I9" s="33">
        <v>242</v>
      </c>
      <c r="J9" s="33">
        <v>224</v>
      </c>
      <c r="K9" s="23">
        <v>232</v>
      </c>
      <c r="L9" s="33">
        <v>209</v>
      </c>
      <c r="M9" s="66">
        <v>41</v>
      </c>
    </row>
    <row r="10" spans="1:13" s="17" customFormat="1" ht="13.5">
      <c r="A10" s="1" t="s">
        <v>60</v>
      </c>
      <c r="B10" s="33">
        <v>66</v>
      </c>
      <c r="C10" s="66">
        <v>113</v>
      </c>
      <c r="D10" s="33">
        <v>21</v>
      </c>
      <c r="E10" s="34">
        <v>19</v>
      </c>
      <c r="F10" s="24">
        <v>45</v>
      </c>
      <c r="G10" s="69">
        <v>133</v>
      </c>
      <c r="H10" s="69">
        <v>40</v>
      </c>
      <c r="I10" s="33">
        <v>162</v>
      </c>
      <c r="J10" s="33">
        <v>153</v>
      </c>
      <c r="K10" s="23">
        <v>164</v>
      </c>
      <c r="L10" s="33">
        <v>150</v>
      </c>
      <c r="M10" s="66">
        <v>15</v>
      </c>
    </row>
    <row r="11" spans="1:13" s="17" customFormat="1" ht="13.5">
      <c r="A11" s="1" t="s">
        <v>61</v>
      </c>
      <c r="B11" s="73">
        <v>4</v>
      </c>
      <c r="C11" s="77">
        <v>19</v>
      </c>
      <c r="D11" s="73">
        <v>0</v>
      </c>
      <c r="E11" s="74">
        <v>0</v>
      </c>
      <c r="F11" s="75">
        <v>5</v>
      </c>
      <c r="G11" s="78">
        <v>22</v>
      </c>
      <c r="H11" s="78">
        <v>0</v>
      </c>
      <c r="I11" s="73">
        <v>22</v>
      </c>
      <c r="J11" s="73">
        <v>22</v>
      </c>
      <c r="K11" s="79">
        <v>22</v>
      </c>
      <c r="L11" s="73">
        <v>21</v>
      </c>
      <c r="M11" s="66">
        <v>1</v>
      </c>
    </row>
    <row r="12" spans="1:13" s="17" customFormat="1" ht="13.5">
      <c r="A12" s="1" t="s">
        <v>101</v>
      </c>
      <c r="B12" s="53">
        <v>105</v>
      </c>
      <c r="C12" s="67">
        <v>100</v>
      </c>
      <c r="D12" s="53">
        <v>25</v>
      </c>
      <c r="E12" s="62">
        <v>25</v>
      </c>
      <c r="F12" s="61">
        <v>33</v>
      </c>
      <c r="G12" s="70">
        <v>161</v>
      </c>
      <c r="H12" s="85">
        <v>20</v>
      </c>
      <c r="I12" s="33">
        <v>168</v>
      </c>
      <c r="J12" s="33">
        <v>172</v>
      </c>
      <c r="K12" s="23">
        <v>190</v>
      </c>
      <c r="L12" s="53">
        <v>183</v>
      </c>
      <c r="M12" s="66">
        <v>14</v>
      </c>
    </row>
    <row r="13" spans="1:13" ht="13.5">
      <c r="A13" s="8" t="s">
        <v>0</v>
      </c>
      <c r="B13" s="19">
        <f aca="true" t="shared" si="0" ref="B13:K13">SUM(B7:B12)</f>
        <v>629</v>
      </c>
      <c r="C13" s="19">
        <f t="shared" si="0"/>
        <v>665</v>
      </c>
      <c r="D13" s="19">
        <f t="shared" si="0"/>
        <v>209</v>
      </c>
      <c r="E13" s="19">
        <f t="shared" si="0"/>
        <v>216</v>
      </c>
      <c r="F13" s="19">
        <f t="shared" si="0"/>
        <v>275</v>
      </c>
      <c r="G13" s="19">
        <f t="shared" si="0"/>
        <v>1033</v>
      </c>
      <c r="H13" s="19">
        <f t="shared" si="0"/>
        <v>169</v>
      </c>
      <c r="I13" s="19">
        <f t="shared" si="0"/>
        <v>1129</v>
      </c>
      <c r="J13" s="19">
        <f t="shared" si="0"/>
        <v>1095</v>
      </c>
      <c r="K13" s="19">
        <f t="shared" si="0"/>
        <v>1167</v>
      </c>
      <c r="L13" s="19">
        <f>SUM(L7:L12)</f>
        <v>1099</v>
      </c>
      <c r="M13" s="19">
        <f>SUM(M7:M12)</f>
        <v>137</v>
      </c>
    </row>
  </sheetData>
  <sheetProtection selectLockedCells="1"/>
  <mergeCells count="11">
    <mergeCell ref="L4:M4"/>
    <mergeCell ref="B2:F2"/>
    <mergeCell ref="D3:F3"/>
    <mergeCell ref="B3:C3"/>
    <mergeCell ref="B1:F1"/>
    <mergeCell ref="L1:M1"/>
    <mergeCell ref="L2:M2"/>
    <mergeCell ref="L3:M3"/>
    <mergeCell ref="G2:H2"/>
    <mergeCell ref="G3:H3"/>
    <mergeCell ref="G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13.421875" style="18" bestFit="1" customWidth="1"/>
    <col min="2" max="3" width="9.7109375" style="12" customWidth="1"/>
    <col min="4" max="8" width="8.7109375" style="12" customWidth="1"/>
    <col min="9" max="9" width="17.28125" style="12" bestFit="1" customWidth="1"/>
    <col min="10" max="11" width="9.7109375" style="12" customWidth="1"/>
    <col min="12" max="16384" width="9.140625" style="12" customWidth="1"/>
  </cols>
  <sheetData>
    <row r="1" spans="1:8" ht="13.5">
      <c r="A1" s="25"/>
      <c r="B1" s="108"/>
      <c r="C1" s="109"/>
      <c r="D1" s="95"/>
      <c r="E1" s="96"/>
      <c r="F1" s="96"/>
      <c r="G1" s="96"/>
      <c r="H1" s="97"/>
    </row>
    <row r="2" spans="1:8" ht="13.5">
      <c r="A2" s="46"/>
      <c r="B2" s="101" t="s">
        <v>74</v>
      </c>
      <c r="C2" s="104"/>
      <c r="D2" s="101" t="s">
        <v>14</v>
      </c>
      <c r="E2" s="104"/>
      <c r="F2" s="104"/>
      <c r="G2" s="104"/>
      <c r="H2" s="102"/>
    </row>
    <row r="3" spans="1:8" s="27" customFormat="1" ht="13.5">
      <c r="A3" s="28"/>
      <c r="B3" s="101" t="s">
        <v>97</v>
      </c>
      <c r="C3" s="104"/>
      <c r="D3" s="101" t="s">
        <v>15</v>
      </c>
      <c r="E3" s="104"/>
      <c r="F3" s="104"/>
      <c r="G3" s="104"/>
      <c r="H3" s="102"/>
    </row>
    <row r="4" spans="1:8" ht="13.5" customHeight="1">
      <c r="A4" s="29"/>
      <c r="B4" s="98" t="s">
        <v>75</v>
      </c>
      <c r="C4" s="99"/>
      <c r="D4" s="9"/>
      <c r="E4" s="10"/>
      <c r="F4" s="10"/>
      <c r="G4" s="10"/>
      <c r="H4" s="11"/>
    </row>
    <row r="5" spans="1:8" s="13" customFormat="1" ht="87.75" customHeight="1" thickBot="1">
      <c r="A5" s="30" t="s">
        <v>16</v>
      </c>
      <c r="B5" s="72" t="s">
        <v>51</v>
      </c>
      <c r="C5" s="71" t="s">
        <v>52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7" customFormat="1" ht="14.25" thickBot="1">
      <c r="A6" s="14"/>
      <c r="B6" s="15"/>
      <c r="C6" s="15"/>
      <c r="D6" s="15"/>
      <c r="E6" s="15"/>
      <c r="F6" s="15"/>
      <c r="G6" s="15"/>
      <c r="H6" s="16"/>
    </row>
    <row r="7" spans="1:8" s="17" customFormat="1" ht="13.5">
      <c r="A7" s="1" t="s">
        <v>57</v>
      </c>
      <c r="B7" s="31">
        <v>212</v>
      </c>
      <c r="C7" s="65">
        <v>182</v>
      </c>
      <c r="D7" s="20">
        <v>747</v>
      </c>
      <c r="E7" s="21">
        <v>59</v>
      </c>
      <c r="F7" s="52">
        <f>D7+E7</f>
        <v>806</v>
      </c>
      <c r="G7" s="21">
        <v>417</v>
      </c>
      <c r="H7" s="22">
        <f>IF(F7&lt;&gt;0,G7/F7,"")</f>
        <v>0.5173697270471465</v>
      </c>
    </row>
    <row r="8" spans="1:8" s="17" customFormat="1" ht="13.5">
      <c r="A8" s="1" t="s">
        <v>58</v>
      </c>
      <c r="B8" s="73">
        <v>136</v>
      </c>
      <c r="C8" s="66">
        <v>89</v>
      </c>
      <c r="D8" s="23">
        <v>385</v>
      </c>
      <c r="E8" s="24">
        <v>33</v>
      </c>
      <c r="F8" s="76">
        <f>D8+E8</f>
        <v>418</v>
      </c>
      <c r="G8" s="24">
        <v>239</v>
      </c>
      <c r="H8" s="22">
        <f>IF(F8&lt;&gt;0,G8/F8,"")</f>
        <v>0.5717703349282297</v>
      </c>
    </row>
    <row r="9" spans="1:8" s="17" customFormat="1" ht="13.5">
      <c r="A9" s="1" t="s">
        <v>101</v>
      </c>
      <c r="B9" s="53">
        <v>75</v>
      </c>
      <c r="C9" s="66">
        <v>65</v>
      </c>
      <c r="D9" s="89"/>
      <c r="E9" s="90"/>
      <c r="F9" s="80">
        <f>IF(E9&lt;&gt;0,E9+D9,"")</f>
      </c>
      <c r="G9" s="24">
        <v>148</v>
      </c>
      <c r="H9" s="81"/>
    </row>
    <row r="10" spans="1:8" ht="13.5">
      <c r="A10" s="8" t="s">
        <v>0</v>
      </c>
      <c r="B10" s="19">
        <f aca="true" t="shared" si="0" ref="B10:G10">SUM(B7:B9)</f>
        <v>423</v>
      </c>
      <c r="C10" s="49">
        <f t="shared" si="0"/>
        <v>336</v>
      </c>
      <c r="D10" s="19">
        <f t="shared" si="0"/>
        <v>1132</v>
      </c>
      <c r="E10" s="19">
        <f t="shared" si="0"/>
        <v>92</v>
      </c>
      <c r="F10" s="19">
        <f t="shared" si="0"/>
        <v>1224</v>
      </c>
      <c r="G10" s="19">
        <f t="shared" si="0"/>
        <v>804</v>
      </c>
      <c r="H10" s="54">
        <f>IF(F10&lt;&gt;0,G10/F10,"")</f>
        <v>0.6568627450980392</v>
      </c>
    </row>
    <row r="11" ht="13.5">
      <c r="A11" s="35"/>
    </row>
  </sheetData>
  <sheetProtection selectLockedCells="1"/>
  <mergeCells count="7">
    <mergeCell ref="B4:C4"/>
    <mergeCell ref="B1:C1"/>
    <mergeCell ref="B2:C2"/>
    <mergeCell ref="D1:H1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2014-11-05T05:44:50Z</cp:lastPrinted>
  <dcterms:created xsi:type="dcterms:W3CDTF">1998-04-10T16:02:13Z</dcterms:created>
  <dcterms:modified xsi:type="dcterms:W3CDTF">2014-11-10T23:40:11Z</dcterms:modified>
  <cp:category/>
  <cp:version/>
  <cp:contentType/>
  <cp:contentStatus/>
</cp:coreProperties>
</file>