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-Gov-St Con" sheetId="1" r:id="rId1"/>
    <sheet name="St Treas-St Sup" sheetId="2" r:id="rId2"/>
    <sheet name="Prop 1 &amp; 2 -Voting Stats" sheetId="3" r:id="rId3"/>
    <sheet name="Leg-County-Magistrate" sheetId="4" r:id="rId4"/>
  </sheets>
  <definedNames>
    <definedName name="_xlnm.Print_Titles" localSheetId="3">'Leg-County-Magistrate'!$1:$6</definedName>
    <definedName name="_xlnm.Print_Titles" localSheetId="2">'Prop 1 &amp; 2 -Voting Stats'!$A:$A</definedName>
    <definedName name="_xlnm.Print_Titles" localSheetId="1">'St Treas-St Sup'!$A:$A</definedName>
    <definedName name="_xlnm.Print_Titles" localSheetId="0">'US Rep-Gov-St Con'!$A:$A</definedName>
  </definedNames>
  <calcPr fullCalcOnLoad="1"/>
</workbook>
</file>

<file path=xl/sharedStrings.xml><?xml version="1.0" encoding="utf-8"?>
<sst xmlns="http://schemas.openxmlformats.org/spreadsheetml/2006/main" count="204" uniqueCount="101">
  <si>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</si>
  <si>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</si>
  <si>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</si>
  <si>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</si>
  <si>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</si>
  <si>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</si>
  <si>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</si>
  <si>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</si>
  <si>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</si>
  <si>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</si>
  <si>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</si>
  <si>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</si>
  <si>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</si>
  <si>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</si>
  <si>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</si>
  <si>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</si>
  <si>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</si>
  <si>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</si>
  <si>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</si>
  <si>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</si>
  <si>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</si>
  <si>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</si>
  <si>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</si>
  <si>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</si>
  <si>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</si>
  <si>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</si>
  <si>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</si>
  <si>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</si>
  <si>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</si>
  <si>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</si>
  <si>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</si>
  <si>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</si>
  <si>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</si>
  <si>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</si>
  <si>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</si>
  <si>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</si>
  <si>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</si>
  <si>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</si>
  <si>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</si>
  <si>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</si>
  <si>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</si>
  <si>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</si>
  <si>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#3 Hibbard</t>
  </si>
  <si>
    <t>#5 Fairgrounds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</si>
  <si>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</si>
  <si>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</si>
  <si>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</si>
  <si>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</si>
  <si>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</si>
  <si>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</si>
  <si>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</si>
  <si>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</si>
  <si>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</si>
  <si>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</si>
  <si>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#19 Archer</t>
  </si>
  <si>
    <t>#2 Burton</t>
  </si>
  <si>
    <t>#18 Union/Lyman</t>
  </si>
  <si>
    <t>#17 Moody</t>
  </si>
  <si>
    <t>LEGISLATIVE DIST 34</t>
  </si>
  <si>
    <t>Brent Hill</t>
  </si>
  <si>
    <t>Shawn Boice</t>
  </si>
  <si>
    <t>Sherry Arnold</t>
  </si>
  <si>
    <t>#1 Plano</t>
  </si>
  <si>
    <t>#4 Salem</t>
  </si>
  <si>
    <t>#6 Sugar City</t>
  </si>
  <si>
    <t>#1Plano</t>
  </si>
  <si>
    <t>#20 Trejo</t>
  </si>
  <si>
    <t>#21 6th South</t>
  </si>
  <si>
    <t>Brent Mendenhall</t>
  </si>
  <si>
    <t>DIST 3</t>
  </si>
  <si>
    <t>Todd Leo Smith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</si>
  <si>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</si>
  <si>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</si>
  <si>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</si>
  <si>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</si>
  <si>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</si>
  <si>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</si>
  <si>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</si>
  <si>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</si>
  <si>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Robert S. Nielsen</t>
  </si>
  <si>
    <t>Doug Ricks</t>
  </si>
  <si>
    <t>Britt Raybould</t>
  </si>
  <si>
    <t>Absentee</t>
  </si>
  <si>
    <t>DISTRICT 2</t>
  </si>
  <si>
    <t>Kim Hinckley-Muir</t>
  </si>
  <si>
    <t>W/I</t>
  </si>
  <si>
    <t>Walter L. Bayes</t>
  </si>
  <si>
    <t>Bev "Angel" Boeck</t>
  </si>
  <si>
    <t>PROP ONE</t>
  </si>
  <si>
    <t>PROP TWO</t>
  </si>
  <si>
    <t>YES</t>
  </si>
  <si>
    <t>NO</t>
  </si>
  <si>
    <t>MAGISTRATE</t>
  </si>
  <si>
    <t>JUDGE</t>
  </si>
  <si>
    <t>RETENTION</t>
  </si>
  <si>
    <t>Mark S. Rammell</t>
  </si>
  <si>
    <t>Sam L. Butikofer</t>
  </si>
  <si>
    <t>CON</t>
  </si>
  <si>
    <t>LIB</t>
  </si>
  <si>
    <t>Alex I. Hobley</t>
  </si>
  <si>
    <t xml:space="preserve">COUNTY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</si>
</sst>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/>
    </xf>
    <xf numFmtId="164" fontId="6" fillId="34" borderId="22" xfId="0" applyNumberFormat="1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19" bestFit="1" customWidth="1"/>
    <col min="2" max="2" width="8.421875" style="19" customWidth="1"/>
    <col min="3" max="3" width="8.421875" style="38" customWidth="1"/>
    <col min="4" max="12" width="8.421875" style="19" customWidth="1"/>
    <col min="13" max="13" width="11.7109375" style="38" bestFit="1" customWidth="1"/>
    <col min="14" max="16384" width="9.140625" style="13" customWidth="1"/>
  </cols>
  <sheetData>
    <row r="1" spans="1:13" ht="12.75">
      <c r="A1" s="26"/>
      <c r="B1" s="117" t="s">
        <v>35</v>
      </c>
      <c r="C1" s="118"/>
      <c r="D1" s="79"/>
      <c r="E1" s="80"/>
      <c r="F1" s="80"/>
      <c r="G1" s="80"/>
      <c r="H1" s="80"/>
      <c r="I1" s="79"/>
      <c r="J1" s="81"/>
      <c r="K1" s="79"/>
      <c r="L1" s="81"/>
      <c r="M1" s="81"/>
    </row>
    <row r="2" spans="1:13" s="28" customFormat="1" ht="12.75">
      <c r="A2" s="27"/>
      <c r="B2" s="119" t="s">
        <v>36</v>
      </c>
      <c r="C2" s="121"/>
      <c r="D2" s="119" t="s">
        <v>2</v>
      </c>
      <c r="E2" s="120"/>
      <c r="F2" s="120"/>
      <c r="G2" s="120"/>
      <c r="H2" s="120"/>
      <c r="I2" s="119" t="s">
        <v>1</v>
      </c>
      <c r="J2" s="121"/>
      <c r="K2" s="119" t="s">
        <v>5</v>
      </c>
      <c r="L2" s="121"/>
      <c r="M2" s="47" t="s">
        <v>6</v>
      </c>
    </row>
    <row r="3" spans="1:13" s="28" customFormat="1" ht="12.75">
      <c r="A3" s="29"/>
      <c r="B3" s="122" t="s">
        <v>83</v>
      </c>
      <c r="C3" s="123"/>
      <c r="D3" s="67"/>
      <c r="E3" s="68"/>
      <c r="F3" s="68"/>
      <c r="G3" s="68"/>
      <c r="H3" s="68"/>
      <c r="I3" s="122" t="s">
        <v>2</v>
      </c>
      <c r="J3" s="123"/>
      <c r="K3" s="122" t="s">
        <v>9</v>
      </c>
      <c r="L3" s="123"/>
      <c r="M3" s="7" t="s">
        <v>10</v>
      </c>
    </row>
    <row r="4" spans="1:13" ht="13.5" customHeight="1">
      <c r="A4" s="30"/>
      <c r="B4" s="2" t="s">
        <v>4</v>
      </c>
      <c r="C4" s="2" t="s">
        <v>3</v>
      </c>
      <c r="D4" s="2" t="s">
        <v>97</v>
      </c>
      <c r="E4" s="2" t="s">
        <v>98</v>
      </c>
      <c r="F4" s="2" t="s">
        <v>3</v>
      </c>
      <c r="G4" s="2" t="s">
        <v>4</v>
      </c>
      <c r="H4" s="2" t="s">
        <v>85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4</v>
      </c>
    </row>
    <row r="5" spans="1:13" s="14" customFormat="1" ht="97.5" customHeight="1" thickBot="1">
      <c r="A5" s="31" t="s">
        <v>16</v>
      </c>
      <c r="B5" s="6" t="s">
        <v>41</v>
      </c>
      <c r="C5" s="6" t="s">
        <v>71</v>
      </c>
      <c r="D5" s="6" t="s">
        <v>86</v>
      </c>
      <c r="E5" s="6" t="s">
        <v>87</v>
      </c>
      <c r="F5" s="6" t="s">
        <v>72</v>
      </c>
      <c r="G5" s="6" t="s">
        <v>32</v>
      </c>
      <c r="H5" s="6" t="s">
        <v>73</v>
      </c>
      <c r="I5" s="6" t="s">
        <v>74</v>
      </c>
      <c r="J5" s="6" t="s">
        <v>75</v>
      </c>
      <c r="K5" s="4" t="s">
        <v>76</v>
      </c>
      <c r="L5" s="4" t="s">
        <v>34</v>
      </c>
      <c r="M5" s="4" t="s">
        <v>37</v>
      </c>
    </row>
    <row r="6" spans="1:13" s="18" customFormat="1" ht="13.5" thickBot="1">
      <c r="A6" s="15"/>
      <c r="B6" s="44"/>
      <c r="C6" s="17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s="18" customFormat="1" ht="12.75">
      <c r="A7" s="1" t="s">
        <v>65</v>
      </c>
      <c r="B7" s="64">
        <v>192</v>
      </c>
      <c r="C7" s="22">
        <v>27</v>
      </c>
      <c r="D7" s="34">
        <v>6</v>
      </c>
      <c r="E7" s="33">
        <v>4</v>
      </c>
      <c r="F7" s="33">
        <v>28</v>
      </c>
      <c r="G7" s="45">
        <v>181</v>
      </c>
      <c r="H7" s="55">
        <v>0</v>
      </c>
      <c r="I7" s="32">
        <v>27</v>
      </c>
      <c r="J7" s="22">
        <v>190</v>
      </c>
      <c r="K7" s="45">
        <v>22</v>
      </c>
      <c r="L7" s="22">
        <v>194</v>
      </c>
      <c r="M7" s="46">
        <v>193</v>
      </c>
    </row>
    <row r="8" spans="1:13" s="18" customFormat="1" ht="12.75">
      <c r="A8" s="1" t="s">
        <v>55</v>
      </c>
      <c r="B8" s="65">
        <v>487</v>
      </c>
      <c r="C8" s="25">
        <v>63</v>
      </c>
      <c r="D8" s="34">
        <v>22</v>
      </c>
      <c r="E8" s="61">
        <v>8</v>
      </c>
      <c r="F8" s="35">
        <v>73</v>
      </c>
      <c r="G8" s="45">
        <v>451</v>
      </c>
      <c r="H8" s="55">
        <v>0</v>
      </c>
      <c r="I8" s="34">
        <v>76</v>
      </c>
      <c r="J8" s="25">
        <v>474</v>
      </c>
      <c r="K8" s="45">
        <v>63</v>
      </c>
      <c r="L8" s="25">
        <v>480</v>
      </c>
      <c r="M8" s="46">
        <v>495</v>
      </c>
    </row>
    <row r="9" spans="1:13" s="18" customFormat="1" ht="12.75">
      <c r="A9" s="1" t="s">
        <v>42</v>
      </c>
      <c r="B9" s="65">
        <v>588</v>
      </c>
      <c r="C9" s="25">
        <v>44</v>
      </c>
      <c r="D9" s="34">
        <v>14</v>
      </c>
      <c r="E9" s="35">
        <v>11</v>
      </c>
      <c r="F9" s="35">
        <v>54</v>
      </c>
      <c r="G9" s="45">
        <v>567</v>
      </c>
      <c r="H9" s="55">
        <v>0</v>
      </c>
      <c r="I9" s="34">
        <v>73</v>
      </c>
      <c r="J9" s="25">
        <v>569</v>
      </c>
      <c r="K9" s="45">
        <v>56</v>
      </c>
      <c r="L9" s="25">
        <v>581</v>
      </c>
      <c r="M9" s="46">
        <v>600</v>
      </c>
    </row>
    <row r="10" spans="1:13" s="18" customFormat="1" ht="12.75">
      <c r="A10" s="1" t="s">
        <v>63</v>
      </c>
      <c r="B10" s="65">
        <v>273</v>
      </c>
      <c r="C10" s="25">
        <v>21</v>
      </c>
      <c r="D10" s="34">
        <v>3</v>
      </c>
      <c r="E10" s="35">
        <v>3</v>
      </c>
      <c r="F10" s="35">
        <v>21</v>
      </c>
      <c r="G10" s="45">
        <v>270</v>
      </c>
      <c r="H10" s="55">
        <v>0</v>
      </c>
      <c r="I10" s="34">
        <v>31</v>
      </c>
      <c r="J10" s="25">
        <v>264</v>
      </c>
      <c r="K10" s="45">
        <v>24</v>
      </c>
      <c r="L10" s="25">
        <v>270</v>
      </c>
      <c r="M10" s="46">
        <v>275</v>
      </c>
    </row>
    <row r="11" spans="1:13" s="18" customFormat="1" ht="12.75">
      <c r="A11" s="1" t="s">
        <v>43</v>
      </c>
      <c r="B11" s="65">
        <v>383</v>
      </c>
      <c r="C11" s="25">
        <v>73</v>
      </c>
      <c r="D11" s="34">
        <v>13</v>
      </c>
      <c r="E11" s="35">
        <v>11</v>
      </c>
      <c r="F11" s="35">
        <v>77</v>
      </c>
      <c r="G11" s="45">
        <v>360</v>
      </c>
      <c r="H11" s="55">
        <v>0</v>
      </c>
      <c r="I11" s="34">
        <v>101</v>
      </c>
      <c r="J11" s="25">
        <v>349</v>
      </c>
      <c r="K11" s="45">
        <v>81</v>
      </c>
      <c r="L11" s="25">
        <v>363</v>
      </c>
      <c r="M11" s="46">
        <v>394</v>
      </c>
    </row>
    <row r="12" spans="1:13" s="18" customFormat="1" ht="12.75">
      <c r="A12" s="1" t="s">
        <v>64</v>
      </c>
      <c r="B12" s="65">
        <v>500</v>
      </c>
      <c r="C12" s="25">
        <v>76</v>
      </c>
      <c r="D12" s="34">
        <v>9</v>
      </c>
      <c r="E12" s="35">
        <v>6</v>
      </c>
      <c r="F12" s="35">
        <v>79</v>
      </c>
      <c r="G12" s="45">
        <v>481</v>
      </c>
      <c r="H12" s="55">
        <v>0</v>
      </c>
      <c r="I12" s="34">
        <v>110</v>
      </c>
      <c r="J12" s="25">
        <v>466</v>
      </c>
      <c r="K12" s="45">
        <v>78</v>
      </c>
      <c r="L12" s="25">
        <v>497</v>
      </c>
      <c r="M12" s="46">
        <v>536</v>
      </c>
    </row>
    <row r="13" spans="1:13" s="18" customFormat="1" ht="12.75">
      <c r="A13" s="1" t="s">
        <v>44</v>
      </c>
      <c r="B13" s="65">
        <v>512</v>
      </c>
      <c r="C13" s="25">
        <v>85</v>
      </c>
      <c r="D13" s="34">
        <v>8</v>
      </c>
      <c r="E13" s="35">
        <v>13</v>
      </c>
      <c r="F13" s="35">
        <v>100</v>
      </c>
      <c r="G13" s="45">
        <v>480</v>
      </c>
      <c r="H13" s="55">
        <v>0</v>
      </c>
      <c r="I13" s="34">
        <v>100</v>
      </c>
      <c r="J13" s="25">
        <v>494</v>
      </c>
      <c r="K13" s="45">
        <v>89</v>
      </c>
      <c r="L13" s="25">
        <v>500</v>
      </c>
      <c r="M13" s="46">
        <v>550</v>
      </c>
    </row>
    <row r="14" spans="1:13" s="18" customFormat="1" ht="12.75">
      <c r="A14" s="1" t="s">
        <v>45</v>
      </c>
      <c r="B14" s="65">
        <v>311</v>
      </c>
      <c r="C14" s="25">
        <v>88</v>
      </c>
      <c r="D14" s="34">
        <v>7</v>
      </c>
      <c r="E14" s="35">
        <v>8</v>
      </c>
      <c r="F14" s="35">
        <v>95</v>
      </c>
      <c r="G14" s="45">
        <v>294</v>
      </c>
      <c r="H14" s="55">
        <v>0</v>
      </c>
      <c r="I14" s="34">
        <v>101</v>
      </c>
      <c r="J14" s="25">
        <v>301</v>
      </c>
      <c r="K14" s="45">
        <v>89</v>
      </c>
      <c r="L14" s="25">
        <v>312</v>
      </c>
      <c r="M14" s="46">
        <v>369</v>
      </c>
    </row>
    <row r="15" spans="1:13" s="18" customFormat="1" ht="12.75">
      <c r="A15" s="1" t="s">
        <v>46</v>
      </c>
      <c r="B15" s="65">
        <v>309</v>
      </c>
      <c r="C15" s="25">
        <v>81</v>
      </c>
      <c r="D15" s="34">
        <v>4</v>
      </c>
      <c r="E15" s="35">
        <v>11</v>
      </c>
      <c r="F15" s="35">
        <v>95</v>
      </c>
      <c r="G15" s="45">
        <v>287</v>
      </c>
      <c r="H15" s="55">
        <v>0</v>
      </c>
      <c r="I15" s="34">
        <v>118</v>
      </c>
      <c r="J15" s="25">
        <v>273</v>
      </c>
      <c r="K15" s="45">
        <v>101</v>
      </c>
      <c r="L15" s="25">
        <v>283</v>
      </c>
      <c r="M15" s="46">
        <v>345</v>
      </c>
    </row>
    <row r="16" spans="1:13" s="18" customFormat="1" ht="12.75">
      <c r="A16" s="1" t="s">
        <v>47</v>
      </c>
      <c r="B16" s="65">
        <v>135</v>
      </c>
      <c r="C16" s="25">
        <v>47</v>
      </c>
      <c r="D16" s="34">
        <v>3</v>
      </c>
      <c r="E16" s="35">
        <v>6</v>
      </c>
      <c r="F16" s="35">
        <v>40</v>
      </c>
      <c r="G16" s="45">
        <v>125</v>
      </c>
      <c r="H16" s="55">
        <v>0</v>
      </c>
      <c r="I16" s="34">
        <v>53</v>
      </c>
      <c r="J16" s="25">
        <v>126</v>
      </c>
      <c r="K16" s="45">
        <v>44</v>
      </c>
      <c r="L16" s="25">
        <v>131</v>
      </c>
      <c r="M16" s="46">
        <v>158</v>
      </c>
    </row>
    <row r="17" spans="1:13" s="18" customFormat="1" ht="12.75">
      <c r="A17" s="1" t="s">
        <v>48</v>
      </c>
      <c r="B17" s="65">
        <v>146</v>
      </c>
      <c r="C17" s="25">
        <v>67</v>
      </c>
      <c r="D17" s="34">
        <v>8</v>
      </c>
      <c r="E17" s="35">
        <v>5</v>
      </c>
      <c r="F17" s="35">
        <v>62</v>
      </c>
      <c r="G17" s="45">
        <v>137</v>
      </c>
      <c r="H17" s="55">
        <v>0</v>
      </c>
      <c r="I17" s="34">
        <v>69</v>
      </c>
      <c r="J17" s="25">
        <v>140</v>
      </c>
      <c r="K17" s="45">
        <v>65</v>
      </c>
      <c r="L17" s="25">
        <v>146</v>
      </c>
      <c r="M17" s="46">
        <v>191</v>
      </c>
    </row>
    <row r="18" spans="1:13" s="18" customFormat="1" ht="12.75">
      <c r="A18" s="1" t="s">
        <v>49</v>
      </c>
      <c r="B18" s="65">
        <v>131</v>
      </c>
      <c r="C18" s="25">
        <v>36</v>
      </c>
      <c r="D18" s="34">
        <v>8</v>
      </c>
      <c r="E18" s="35">
        <v>6</v>
      </c>
      <c r="F18" s="35">
        <v>37</v>
      </c>
      <c r="G18" s="45">
        <v>119</v>
      </c>
      <c r="H18" s="55">
        <v>0</v>
      </c>
      <c r="I18" s="34">
        <v>52</v>
      </c>
      <c r="J18" s="25">
        <v>115</v>
      </c>
      <c r="K18" s="45">
        <v>43</v>
      </c>
      <c r="L18" s="25">
        <v>123</v>
      </c>
      <c r="M18" s="46">
        <v>155</v>
      </c>
    </row>
    <row r="19" spans="1:13" s="18" customFormat="1" ht="12.75">
      <c r="A19" s="1" t="s">
        <v>50</v>
      </c>
      <c r="B19" s="65">
        <v>48</v>
      </c>
      <c r="C19" s="25">
        <v>24</v>
      </c>
      <c r="D19" s="34">
        <v>1</v>
      </c>
      <c r="E19" s="35">
        <v>5</v>
      </c>
      <c r="F19" s="35">
        <v>20</v>
      </c>
      <c r="G19" s="45">
        <v>50</v>
      </c>
      <c r="H19" s="55">
        <v>0</v>
      </c>
      <c r="I19" s="34">
        <v>19</v>
      </c>
      <c r="J19" s="25">
        <v>57</v>
      </c>
      <c r="K19" s="45">
        <v>21</v>
      </c>
      <c r="L19" s="25">
        <v>54</v>
      </c>
      <c r="M19" s="46">
        <v>71</v>
      </c>
    </row>
    <row r="20" spans="1:13" s="18" customFormat="1" ht="12.75">
      <c r="A20" s="1" t="s">
        <v>51</v>
      </c>
      <c r="B20" s="65">
        <v>360</v>
      </c>
      <c r="C20" s="25">
        <v>66</v>
      </c>
      <c r="D20" s="34">
        <v>6</v>
      </c>
      <c r="E20" s="35">
        <v>9</v>
      </c>
      <c r="F20" s="35">
        <v>80</v>
      </c>
      <c r="G20" s="45">
        <v>333</v>
      </c>
      <c r="H20" s="55">
        <v>0</v>
      </c>
      <c r="I20" s="34">
        <v>91</v>
      </c>
      <c r="J20" s="25">
        <v>329</v>
      </c>
      <c r="K20" s="45">
        <v>77</v>
      </c>
      <c r="L20" s="25">
        <v>346</v>
      </c>
      <c r="M20" s="46">
        <v>379</v>
      </c>
    </row>
    <row r="21" spans="1:13" s="18" customFormat="1" ht="12.75">
      <c r="A21" s="1" t="s">
        <v>52</v>
      </c>
      <c r="B21" s="65">
        <v>429</v>
      </c>
      <c r="C21" s="25">
        <v>99</v>
      </c>
      <c r="D21" s="34">
        <v>16</v>
      </c>
      <c r="E21" s="35">
        <v>13</v>
      </c>
      <c r="F21" s="35">
        <v>100</v>
      </c>
      <c r="G21" s="45">
        <v>407</v>
      </c>
      <c r="H21" s="55">
        <v>0</v>
      </c>
      <c r="I21" s="34">
        <v>118</v>
      </c>
      <c r="J21" s="25">
        <v>406</v>
      </c>
      <c r="K21" s="45">
        <v>98</v>
      </c>
      <c r="L21" s="25">
        <v>415</v>
      </c>
      <c r="M21" s="46">
        <v>477</v>
      </c>
    </row>
    <row r="22" spans="1:13" s="18" customFormat="1" ht="12.75">
      <c r="A22" s="1" t="s">
        <v>53</v>
      </c>
      <c r="B22" s="65">
        <v>468</v>
      </c>
      <c r="C22" s="25">
        <v>105</v>
      </c>
      <c r="D22" s="34">
        <v>11</v>
      </c>
      <c r="E22" s="35">
        <v>13</v>
      </c>
      <c r="F22" s="35">
        <v>129</v>
      </c>
      <c r="G22" s="45">
        <v>422</v>
      </c>
      <c r="H22" s="55">
        <v>0</v>
      </c>
      <c r="I22" s="34">
        <v>123</v>
      </c>
      <c r="J22" s="25">
        <v>444</v>
      </c>
      <c r="K22" s="45">
        <v>129</v>
      </c>
      <c r="L22" s="25">
        <v>436</v>
      </c>
      <c r="M22" s="46">
        <v>513</v>
      </c>
    </row>
    <row r="23" spans="1:13" s="18" customFormat="1" ht="12.75">
      <c r="A23" s="1" t="s">
        <v>57</v>
      </c>
      <c r="B23" s="65">
        <v>146</v>
      </c>
      <c r="C23" s="25">
        <v>19</v>
      </c>
      <c r="D23" s="34">
        <v>5</v>
      </c>
      <c r="E23" s="35">
        <v>3</v>
      </c>
      <c r="F23" s="35">
        <v>17</v>
      </c>
      <c r="G23" s="45">
        <v>140</v>
      </c>
      <c r="H23" s="55">
        <v>0</v>
      </c>
      <c r="I23" s="34">
        <v>20</v>
      </c>
      <c r="J23" s="25">
        <v>144</v>
      </c>
      <c r="K23" s="45">
        <v>20</v>
      </c>
      <c r="L23" s="25">
        <v>144</v>
      </c>
      <c r="M23" s="46">
        <v>155</v>
      </c>
    </row>
    <row r="24" spans="1:13" s="18" customFormat="1" ht="12.75">
      <c r="A24" s="1" t="s">
        <v>56</v>
      </c>
      <c r="B24" s="65">
        <v>398</v>
      </c>
      <c r="C24" s="25">
        <v>54</v>
      </c>
      <c r="D24" s="34">
        <v>16</v>
      </c>
      <c r="E24" s="35">
        <v>8</v>
      </c>
      <c r="F24" s="35">
        <v>68</v>
      </c>
      <c r="G24" s="45">
        <v>364</v>
      </c>
      <c r="H24" s="55">
        <v>0</v>
      </c>
      <c r="I24" s="34">
        <v>69</v>
      </c>
      <c r="J24" s="25">
        <v>379</v>
      </c>
      <c r="K24" s="45">
        <v>65</v>
      </c>
      <c r="L24" s="25">
        <v>381</v>
      </c>
      <c r="M24" s="82">
        <v>402</v>
      </c>
    </row>
    <row r="25" spans="1:13" s="18" customFormat="1" ht="12.75">
      <c r="A25" s="1" t="s">
        <v>54</v>
      </c>
      <c r="B25" s="65">
        <v>374</v>
      </c>
      <c r="C25" s="25">
        <v>45</v>
      </c>
      <c r="D25" s="93">
        <v>8</v>
      </c>
      <c r="E25" s="94">
        <v>2</v>
      </c>
      <c r="F25" s="94">
        <v>51</v>
      </c>
      <c r="G25" s="95">
        <v>360</v>
      </c>
      <c r="H25" s="96">
        <v>0</v>
      </c>
      <c r="I25" s="93">
        <v>58</v>
      </c>
      <c r="J25" s="97">
        <v>355</v>
      </c>
      <c r="K25" s="95">
        <v>54</v>
      </c>
      <c r="L25" s="97">
        <v>356</v>
      </c>
      <c r="M25" s="98">
        <v>388</v>
      </c>
    </row>
    <row r="26" spans="1:13" s="18" customFormat="1" ht="12.75">
      <c r="A26" s="1" t="s">
        <v>66</v>
      </c>
      <c r="B26" s="65">
        <v>130</v>
      </c>
      <c r="C26" s="25">
        <v>43</v>
      </c>
      <c r="D26" s="99">
        <v>7</v>
      </c>
      <c r="E26" s="100">
        <v>2</v>
      </c>
      <c r="F26" s="100">
        <v>37</v>
      </c>
      <c r="G26" s="101">
        <v>127</v>
      </c>
      <c r="H26" s="102">
        <v>0</v>
      </c>
      <c r="I26" s="99">
        <v>47</v>
      </c>
      <c r="J26" s="103">
        <v>126</v>
      </c>
      <c r="K26" s="101">
        <v>43</v>
      </c>
      <c r="L26" s="103">
        <v>127</v>
      </c>
      <c r="M26" s="104">
        <v>153</v>
      </c>
    </row>
    <row r="27" spans="1:13" s="18" customFormat="1" ht="12.75">
      <c r="A27" s="1" t="s">
        <v>67</v>
      </c>
      <c r="B27" s="65">
        <v>77</v>
      </c>
      <c r="C27" s="25">
        <v>37</v>
      </c>
      <c r="D27" s="105">
        <v>5</v>
      </c>
      <c r="E27" s="106">
        <v>5</v>
      </c>
      <c r="F27" s="106">
        <v>33</v>
      </c>
      <c r="G27" s="107">
        <v>72</v>
      </c>
      <c r="H27" s="108">
        <v>0</v>
      </c>
      <c r="I27" s="105">
        <v>36</v>
      </c>
      <c r="J27" s="109">
        <v>77</v>
      </c>
      <c r="K27" s="107">
        <v>38</v>
      </c>
      <c r="L27" s="109">
        <v>74</v>
      </c>
      <c r="M27" s="110">
        <v>100</v>
      </c>
    </row>
    <row r="28" spans="1:13" s="18" customFormat="1" ht="12.75">
      <c r="A28" s="1" t="s">
        <v>82</v>
      </c>
      <c r="B28" s="65">
        <v>895</v>
      </c>
      <c r="C28" s="25">
        <v>210</v>
      </c>
      <c r="D28" s="111">
        <v>23</v>
      </c>
      <c r="E28" s="112">
        <v>11</v>
      </c>
      <c r="F28" s="112">
        <v>224</v>
      </c>
      <c r="G28" s="113">
        <v>860</v>
      </c>
      <c r="H28" s="114">
        <v>0</v>
      </c>
      <c r="I28" s="111">
        <v>258</v>
      </c>
      <c r="J28" s="115">
        <v>854</v>
      </c>
      <c r="K28" s="113">
        <v>235</v>
      </c>
      <c r="L28" s="115">
        <v>877</v>
      </c>
      <c r="M28" s="116">
        <v>963</v>
      </c>
    </row>
    <row r="29" spans="1:13" ht="12.75">
      <c r="A29" s="8" t="s">
        <v>0</v>
      </c>
      <c r="B29" s="20">
        <f>SUM(B7:B28)</f>
        <v>7292</v>
      </c>
      <c r="C29" s="20">
        <f aca="true" t="shared" si="0" ref="C29:M29">SUM(C7:C28)</f>
        <v>1410</v>
      </c>
      <c r="D29" s="20">
        <f t="shared" si="0"/>
        <v>203</v>
      </c>
      <c r="E29" s="20">
        <f t="shared" si="0"/>
        <v>163</v>
      </c>
      <c r="F29" s="20">
        <f t="shared" si="0"/>
        <v>1520</v>
      </c>
      <c r="G29" s="20">
        <f t="shared" si="0"/>
        <v>6887</v>
      </c>
      <c r="H29" s="20">
        <f t="shared" si="0"/>
        <v>0</v>
      </c>
      <c r="I29" s="20">
        <f t="shared" si="0"/>
        <v>1750</v>
      </c>
      <c r="J29" s="20">
        <f t="shared" si="0"/>
        <v>6932</v>
      </c>
      <c r="K29" s="20">
        <f t="shared" si="0"/>
        <v>1535</v>
      </c>
      <c r="L29" s="20">
        <f t="shared" si="0"/>
        <v>7090</v>
      </c>
      <c r="M29" s="20">
        <f t="shared" si="0"/>
        <v>7862</v>
      </c>
    </row>
    <row r="30" spans="1:3" ht="12.75">
      <c r="A30" s="37"/>
      <c r="B30" s="48"/>
      <c r="C30" s="48"/>
    </row>
  </sheetData>
  <sheetProtection selectLockedCells="1"/>
  <mergeCells count="8">
    <mergeCell ref="B1:C1"/>
    <mergeCell ref="D2:H2"/>
    <mergeCell ref="I2:J2"/>
    <mergeCell ref="I3:J3"/>
    <mergeCell ref="K2:L2"/>
    <mergeCell ref="K3:L3"/>
    <mergeCell ref="B2:C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28125" style="19" bestFit="1" customWidth="1"/>
    <col min="2" max="2" width="10.57421875" style="13" bestFit="1" customWidth="1"/>
    <col min="3" max="16384" width="9.140625" style="13" customWidth="1"/>
  </cols>
  <sheetData>
    <row r="1" spans="1:6" ht="12.75">
      <c r="A1" s="26"/>
      <c r="B1" s="53" t="s">
        <v>6</v>
      </c>
      <c r="C1" s="124" t="s">
        <v>7</v>
      </c>
      <c r="D1" s="124"/>
      <c r="E1" s="125" t="s">
        <v>8</v>
      </c>
      <c r="F1" s="125"/>
    </row>
    <row r="2" spans="1:6" s="28" customFormat="1" ht="12.75">
      <c r="A2" s="29"/>
      <c r="B2" s="62" t="s">
        <v>11</v>
      </c>
      <c r="C2" s="126" t="s">
        <v>12</v>
      </c>
      <c r="D2" s="126"/>
      <c r="E2" s="126" t="s">
        <v>13</v>
      </c>
      <c r="F2" s="126"/>
    </row>
    <row r="3" spans="1:6" ht="13.5" customHeight="1">
      <c r="A3" s="30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</row>
    <row r="4" spans="1:6" s="14" customFormat="1" ht="87.75" customHeight="1" thickBot="1">
      <c r="A4" s="31" t="s">
        <v>16</v>
      </c>
      <c r="B4" s="4" t="s">
        <v>77</v>
      </c>
      <c r="C4" s="5" t="s">
        <v>38</v>
      </c>
      <c r="D4" s="5" t="s">
        <v>33</v>
      </c>
      <c r="E4" s="5" t="s">
        <v>78</v>
      </c>
      <c r="F4" s="5" t="s">
        <v>39</v>
      </c>
    </row>
    <row r="5" spans="1:6" s="18" customFormat="1" ht="13.5" thickBot="1">
      <c r="A5" s="15"/>
      <c r="B5" s="16"/>
      <c r="C5" s="16"/>
      <c r="D5" s="16"/>
      <c r="E5" s="16"/>
      <c r="F5" s="17"/>
    </row>
    <row r="6" spans="1:6" s="18" customFormat="1" ht="12.75">
      <c r="A6" s="1" t="s">
        <v>62</v>
      </c>
      <c r="B6" s="32">
        <v>193</v>
      </c>
      <c r="C6" s="21">
        <v>16</v>
      </c>
      <c r="D6" s="22">
        <v>201</v>
      </c>
      <c r="E6" s="41">
        <v>72</v>
      </c>
      <c r="F6" s="22">
        <v>147</v>
      </c>
    </row>
    <row r="7" spans="1:6" s="18" customFormat="1" ht="12.75">
      <c r="A7" s="1" t="s">
        <v>55</v>
      </c>
      <c r="B7" s="34">
        <v>489</v>
      </c>
      <c r="C7" s="24">
        <v>52</v>
      </c>
      <c r="D7" s="25">
        <v>489</v>
      </c>
      <c r="E7" s="56">
        <v>224</v>
      </c>
      <c r="F7" s="25">
        <v>315</v>
      </c>
    </row>
    <row r="8" spans="1:6" s="18" customFormat="1" ht="12.75">
      <c r="A8" s="1" t="s">
        <v>42</v>
      </c>
      <c r="B8" s="34">
        <v>596</v>
      </c>
      <c r="C8" s="24">
        <v>45</v>
      </c>
      <c r="D8" s="25">
        <v>591</v>
      </c>
      <c r="E8" s="56">
        <v>233</v>
      </c>
      <c r="F8" s="25">
        <v>406</v>
      </c>
    </row>
    <row r="9" spans="1:6" s="18" customFormat="1" ht="12.75">
      <c r="A9" s="1" t="s">
        <v>63</v>
      </c>
      <c r="B9" s="34">
        <v>275</v>
      </c>
      <c r="C9" s="24">
        <v>14</v>
      </c>
      <c r="D9" s="25">
        <v>280</v>
      </c>
      <c r="E9" s="56">
        <v>122</v>
      </c>
      <c r="F9" s="25">
        <v>174</v>
      </c>
    </row>
    <row r="10" spans="1:6" s="18" customFormat="1" ht="12.75">
      <c r="A10" s="1" t="s">
        <v>43</v>
      </c>
      <c r="B10" s="34">
        <v>392</v>
      </c>
      <c r="C10" s="24">
        <v>66</v>
      </c>
      <c r="D10" s="25">
        <v>374</v>
      </c>
      <c r="E10" s="56">
        <v>209</v>
      </c>
      <c r="F10" s="25">
        <v>239</v>
      </c>
    </row>
    <row r="11" spans="1:6" s="18" customFormat="1" ht="12.75">
      <c r="A11" s="1" t="s">
        <v>64</v>
      </c>
      <c r="B11" s="34">
        <v>536</v>
      </c>
      <c r="C11" s="24">
        <v>58</v>
      </c>
      <c r="D11" s="25">
        <v>516</v>
      </c>
      <c r="E11" s="56">
        <v>267</v>
      </c>
      <c r="F11" s="25">
        <v>314</v>
      </c>
    </row>
    <row r="12" spans="1:6" s="18" customFormat="1" ht="12.75">
      <c r="A12" s="1" t="s">
        <v>44</v>
      </c>
      <c r="B12" s="34">
        <v>548</v>
      </c>
      <c r="C12" s="24">
        <v>77</v>
      </c>
      <c r="D12" s="25">
        <v>510</v>
      </c>
      <c r="E12" s="56">
        <v>230</v>
      </c>
      <c r="F12" s="25">
        <v>366</v>
      </c>
    </row>
    <row r="13" spans="1:6" s="18" customFormat="1" ht="12.75">
      <c r="A13" s="1" t="s">
        <v>45</v>
      </c>
      <c r="B13" s="34">
        <v>365</v>
      </c>
      <c r="C13" s="24">
        <v>64</v>
      </c>
      <c r="D13" s="25">
        <v>331</v>
      </c>
      <c r="E13" s="56">
        <v>177</v>
      </c>
      <c r="F13" s="25">
        <v>222</v>
      </c>
    </row>
    <row r="14" spans="1:6" s="18" customFormat="1" ht="12.75">
      <c r="A14" s="1" t="s">
        <v>46</v>
      </c>
      <c r="B14" s="34">
        <v>345</v>
      </c>
      <c r="C14" s="24">
        <v>69</v>
      </c>
      <c r="D14" s="25">
        <v>313</v>
      </c>
      <c r="E14" s="56">
        <v>225</v>
      </c>
      <c r="F14" s="25">
        <v>168</v>
      </c>
    </row>
    <row r="15" spans="1:6" s="18" customFormat="1" ht="12.75">
      <c r="A15" s="1" t="s">
        <v>47</v>
      </c>
      <c r="B15" s="34">
        <v>159</v>
      </c>
      <c r="C15" s="24">
        <v>34</v>
      </c>
      <c r="D15" s="25">
        <v>141</v>
      </c>
      <c r="E15" s="56">
        <v>73</v>
      </c>
      <c r="F15" s="25">
        <v>107</v>
      </c>
    </row>
    <row r="16" spans="1:6" s="18" customFormat="1" ht="12.75">
      <c r="A16" s="1" t="s">
        <v>48</v>
      </c>
      <c r="B16" s="34">
        <v>193</v>
      </c>
      <c r="C16" s="24">
        <v>57</v>
      </c>
      <c r="D16" s="25">
        <v>151</v>
      </c>
      <c r="E16" s="56">
        <v>97</v>
      </c>
      <c r="F16" s="25">
        <v>117</v>
      </c>
    </row>
    <row r="17" spans="1:6" s="18" customFormat="1" ht="12.75">
      <c r="A17" s="1" t="s">
        <v>49</v>
      </c>
      <c r="B17" s="34">
        <v>154</v>
      </c>
      <c r="C17" s="24">
        <v>29</v>
      </c>
      <c r="D17" s="25">
        <v>134</v>
      </c>
      <c r="E17" s="56">
        <v>57</v>
      </c>
      <c r="F17" s="25">
        <v>104</v>
      </c>
    </row>
    <row r="18" spans="1:6" s="18" customFormat="1" ht="12.75">
      <c r="A18" s="1" t="s">
        <v>50</v>
      </c>
      <c r="B18" s="34">
        <v>71</v>
      </c>
      <c r="C18" s="24">
        <v>14</v>
      </c>
      <c r="D18" s="25">
        <v>61</v>
      </c>
      <c r="E18" s="56">
        <v>33</v>
      </c>
      <c r="F18" s="25">
        <v>41</v>
      </c>
    </row>
    <row r="19" spans="1:6" s="18" customFormat="1" ht="12.75">
      <c r="A19" s="1" t="s">
        <v>51</v>
      </c>
      <c r="B19" s="34">
        <v>380</v>
      </c>
      <c r="C19" s="24">
        <v>49</v>
      </c>
      <c r="D19" s="25">
        <v>367</v>
      </c>
      <c r="E19" s="56">
        <v>184</v>
      </c>
      <c r="F19" s="25">
        <v>242</v>
      </c>
    </row>
    <row r="20" spans="1:6" s="18" customFormat="1" ht="12.75">
      <c r="A20" s="1" t="s">
        <v>52</v>
      </c>
      <c r="B20" s="34">
        <v>481</v>
      </c>
      <c r="C20" s="24">
        <v>72</v>
      </c>
      <c r="D20" s="25">
        <v>444</v>
      </c>
      <c r="E20" s="56">
        <v>241</v>
      </c>
      <c r="F20" s="25">
        <v>292</v>
      </c>
    </row>
    <row r="21" spans="1:6" s="18" customFormat="1" ht="12.75">
      <c r="A21" s="1" t="s">
        <v>53</v>
      </c>
      <c r="B21" s="34">
        <v>514</v>
      </c>
      <c r="C21" s="24">
        <v>88</v>
      </c>
      <c r="D21" s="25">
        <v>469</v>
      </c>
      <c r="E21" s="56">
        <v>252</v>
      </c>
      <c r="F21" s="25">
        <v>322</v>
      </c>
    </row>
    <row r="22" spans="1:6" s="18" customFormat="1" ht="12.75">
      <c r="A22" s="1" t="s">
        <v>57</v>
      </c>
      <c r="B22" s="34">
        <v>153</v>
      </c>
      <c r="C22" s="24">
        <v>14</v>
      </c>
      <c r="D22" s="25">
        <v>152</v>
      </c>
      <c r="E22" s="56">
        <v>58</v>
      </c>
      <c r="F22" s="25">
        <v>108</v>
      </c>
    </row>
    <row r="23" spans="1:6" s="18" customFormat="1" ht="12.75">
      <c r="A23" s="1" t="s">
        <v>56</v>
      </c>
      <c r="B23" s="34">
        <v>402</v>
      </c>
      <c r="C23" s="24">
        <v>49</v>
      </c>
      <c r="D23" s="25">
        <v>398</v>
      </c>
      <c r="E23" s="56">
        <v>199</v>
      </c>
      <c r="F23" s="25">
        <v>254</v>
      </c>
    </row>
    <row r="24" spans="1:6" s="18" customFormat="1" ht="12.75">
      <c r="A24" s="1" t="s">
        <v>54</v>
      </c>
      <c r="B24" s="34">
        <v>382</v>
      </c>
      <c r="C24" s="24">
        <v>41</v>
      </c>
      <c r="D24" s="25">
        <v>371</v>
      </c>
      <c r="E24" s="56">
        <v>151</v>
      </c>
      <c r="F24" s="25">
        <v>268</v>
      </c>
    </row>
    <row r="25" spans="1:6" s="18" customFormat="1" ht="12.75">
      <c r="A25" s="1" t="s">
        <v>66</v>
      </c>
      <c r="B25" s="34">
        <v>152</v>
      </c>
      <c r="C25" s="24">
        <v>34</v>
      </c>
      <c r="D25" s="25">
        <v>133</v>
      </c>
      <c r="E25" s="56">
        <v>83</v>
      </c>
      <c r="F25" s="25">
        <v>92</v>
      </c>
    </row>
    <row r="26" spans="1:6" s="18" customFormat="1" ht="12.75">
      <c r="A26" s="1" t="s">
        <v>67</v>
      </c>
      <c r="B26" s="34">
        <v>99</v>
      </c>
      <c r="C26" s="24">
        <v>27</v>
      </c>
      <c r="D26" s="25">
        <v>82</v>
      </c>
      <c r="E26" s="56">
        <v>45</v>
      </c>
      <c r="F26" s="25">
        <v>68</v>
      </c>
    </row>
    <row r="27" spans="1:6" s="18" customFormat="1" ht="12.75">
      <c r="A27" s="1" t="s">
        <v>82</v>
      </c>
      <c r="B27" s="34">
        <v>959</v>
      </c>
      <c r="C27" s="24">
        <v>202</v>
      </c>
      <c r="D27" s="25">
        <v>901</v>
      </c>
      <c r="E27" s="56">
        <v>353</v>
      </c>
      <c r="F27" s="25">
        <v>756</v>
      </c>
    </row>
    <row r="28" spans="1:6" ht="12.75">
      <c r="A28" s="8" t="s">
        <v>0</v>
      </c>
      <c r="B28" s="20">
        <f>SUM(B6:B27)</f>
        <v>7838</v>
      </c>
      <c r="C28" s="20">
        <f>SUM(C6:C27)</f>
        <v>1171</v>
      </c>
      <c r="D28" s="20">
        <f>SUM(D6:D27)</f>
        <v>7409</v>
      </c>
      <c r="E28" s="20">
        <f>SUM(E6:E27)</f>
        <v>3585</v>
      </c>
      <c r="F28" s="20">
        <f>SUM(F6:F27)</f>
        <v>5122</v>
      </c>
    </row>
    <row r="29" spans="1:2" ht="12.75">
      <c r="A29" s="37"/>
      <c r="B29" s="48"/>
    </row>
  </sheetData>
  <sheetProtection selectLockedCells="1"/>
  <mergeCells count="4">
    <mergeCell ref="C1:D1"/>
    <mergeCell ref="E1:F1"/>
    <mergeCell ref="C2:D2"/>
    <mergeCell ref="E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19" bestFit="1" customWidth="1"/>
    <col min="2" max="10" width="9.57421875" style="13" customWidth="1"/>
    <col min="11" max="16384" width="9.140625" style="13" customWidth="1"/>
  </cols>
  <sheetData>
    <row r="1" spans="1:10" ht="12.75">
      <c r="A1" s="26"/>
      <c r="B1" s="84"/>
      <c r="C1" s="85"/>
      <c r="D1" s="84"/>
      <c r="E1" s="86"/>
      <c r="F1" s="117" t="s">
        <v>14</v>
      </c>
      <c r="G1" s="127"/>
      <c r="H1" s="127"/>
      <c r="I1" s="127"/>
      <c r="J1" s="118"/>
    </row>
    <row r="2" spans="1:10" s="28" customFormat="1" ht="12.75">
      <c r="A2" s="29"/>
      <c r="B2" s="119" t="s">
        <v>88</v>
      </c>
      <c r="C2" s="121"/>
      <c r="D2" s="119" t="s">
        <v>89</v>
      </c>
      <c r="E2" s="121"/>
      <c r="F2" s="119" t="s">
        <v>15</v>
      </c>
      <c r="G2" s="120"/>
      <c r="H2" s="120"/>
      <c r="I2" s="120"/>
      <c r="J2" s="121"/>
    </row>
    <row r="3" spans="1:10" ht="13.5" customHeight="1">
      <c r="A3" s="30"/>
      <c r="B3" s="10"/>
      <c r="C3" s="87"/>
      <c r="D3" s="10"/>
      <c r="E3" s="12"/>
      <c r="F3" s="10"/>
      <c r="G3" s="11"/>
      <c r="H3" s="11"/>
      <c r="I3" s="11"/>
      <c r="J3" s="12"/>
    </row>
    <row r="4" spans="1:10" s="59" customFormat="1" ht="87.75" customHeight="1" thickBot="1">
      <c r="A4" s="58" t="s">
        <v>16</v>
      </c>
      <c r="B4" s="5" t="s">
        <v>90</v>
      </c>
      <c r="C4" s="5" t="s">
        <v>91</v>
      </c>
      <c r="D4" s="5" t="s">
        <v>90</v>
      </c>
      <c r="E4" s="5" t="s">
        <v>91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s="18" customFormat="1" ht="13.5" thickBot="1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s="18" customFormat="1" ht="12.75">
      <c r="A6" s="1" t="s">
        <v>62</v>
      </c>
      <c r="B6" s="21">
        <v>78</v>
      </c>
      <c r="C6" s="54">
        <v>142</v>
      </c>
      <c r="D6" s="21">
        <v>78</v>
      </c>
      <c r="E6" s="21">
        <v>141</v>
      </c>
      <c r="F6" s="22">
        <v>335</v>
      </c>
      <c r="G6" s="22">
        <v>14</v>
      </c>
      <c r="H6" s="42">
        <f>IF(G6&lt;&gt;0,G6+F6,"")</f>
        <v>349</v>
      </c>
      <c r="I6" s="22">
        <v>222</v>
      </c>
      <c r="J6" s="23">
        <f>IF(I6&lt;&gt;0,I6/H6,"")</f>
        <v>0.6361031518624641</v>
      </c>
    </row>
    <row r="7" spans="1:10" s="18" customFormat="1" ht="12.75">
      <c r="A7" s="1" t="s">
        <v>55</v>
      </c>
      <c r="B7" s="24">
        <v>145</v>
      </c>
      <c r="C7" s="55">
        <v>415</v>
      </c>
      <c r="D7" s="24">
        <v>234</v>
      </c>
      <c r="E7" s="24">
        <v>325</v>
      </c>
      <c r="F7" s="25">
        <v>1184</v>
      </c>
      <c r="G7" s="25">
        <v>66</v>
      </c>
      <c r="H7" s="43">
        <f>IF(G7&lt;&gt;0,G7+F7,"")</f>
        <v>1250</v>
      </c>
      <c r="I7" s="25">
        <v>561</v>
      </c>
      <c r="J7" s="23">
        <f>IF(I7&lt;&gt;0,I7/H7,"")</f>
        <v>0.4488</v>
      </c>
    </row>
    <row r="8" spans="1:10" s="18" customFormat="1" ht="12.75">
      <c r="A8" s="1" t="s">
        <v>42</v>
      </c>
      <c r="B8" s="24">
        <v>112</v>
      </c>
      <c r="C8" s="55">
        <v>545</v>
      </c>
      <c r="D8" s="24">
        <v>244</v>
      </c>
      <c r="E8" s="24">
        <v>409</v>
      </c>
      <c r="F8" s="25">
        <v>1258</v>
      </c>
      <c r="G8" s="25">
        <v>77</v>
      </c>
      <c r="H8" s="43">
        <f>IF(G8&lt;&gt;0,G8+F8,"")</f>
        <v>1335</v>
      </c>
      <c r="I8" s="25">
        <v>658</v>
      </c>
      <c r="J8" s="23">
        <f>IF(I8&lt;&gt;0,I8/H8,"")</f>
        <v>0.49288389513108616</v>
      </c>
    </row>
    <row r="9" spans="1:10" s="18" customFormat="1" ht="12.75">
      <c r="A9" s="1" t="s">
        <v>63</v>
      </c>
      <c r="B9" s="24">
        <v>79</v>
      </c>
      <c r="C9" s="55">
        <v>223</v>
      </c>
      <c r="D9" s="24">
        <v>123</v>
      </c>
      <c r="E9" s="24">
        <v>177</v>
      </c>
      <c r="F9" s="25">
        <v>479</v>
      </c>
      <c r="G9" s="25">
        <v>30</v>
      </c>
      <c r="H9" s="43">
        <f>IF(G9&lt;&gt;0,G9+F9,"")</f>
        <v>509</v>
      </c>
      <c r="I9" s="25">
        <v>304</v>
      </c>
      <c r="J9" s="23">
        <v>0.47</v>
      </c>
    </row>
    <row r="10" spans="1:10" s="18" customFormat="1" ht="12.75">
      <c r="A10" s="1" t="s">
        <v>43</v>
      </c>
      <c r="B10" s="24">
        <v>124</v>
      </c>
      <c r="C10" s="55">
        <v>338</v>
      </c>
      <c r="D10" s="24">
        <v>256</v>
      </c>
      <c r="E10" s="24">
        <v>208</v>
      </c>
      <c r="F10" s="25">
        <v>1133</v>
      </c>
      <c r="G10" s="25">
        <v>106</v>
      </c>
      <c r="H10" s="43">
        <f>IF(G10&lt;&gt;0,G10+F10,"")</f>
        <v>1239</v>
      </c>
      <c r="I10" s="25">
        <v>473</v>
      </c>
      <c r="J10" s="23">
        <f>IF(I10&lt;&gt;0,I10/H10,"")</f>
        <v>0.3817594834543987</v>
      </c>
    </row>
    <row r="11" spans="1:10" s="18" customFormat="1" ht="12.75">
      <c r="A11" s="1" t="s">
        <v>64</v>
      </c>
      <c r="B11" s="24">
        <v>130</v>
      </c>
      <c r="C11" s="55">
        <v>455</v>
      </c>
      <c r="D11" s="24">
        <v>258</v>
      </c>
      <c r="E11" s="24">
        <v>329</v>
      </c>
      <c r="F11" s="25">
        <v>1112</v>
      </c>
      <c r="G11" s="25">
        <v>60</v>
      </c>
      <c r="H11" s="43">
        <f aca="true" t="shared" si="0" ref="H11:H26">IF(G11&lt;&gt;0,G11+F11,"")</f>
        <v>1172</v>
      </c>
      <c r="I11" s="25">
        <v>591</v>
      </c>
      <c r="J11" s="23">
        <f aca="true" t="shared" si="1" ref="J11:J26">IF(I11&lt;&gt;0,I11/H11,"")</f>
        <v>0.5042662116040956</v>
      </c>
    </row>
    <row r="12" spans="1:10" s="18" customFormat="1" ht="12.75">
      <c r="A12" s="1" t="s">
        <v>44</v>
      </c>
      <c r="B12" s="24">
        <v>143</v>
      </c>
      <c r="C12" s="55">
        <v>467</v>
      </c>
      <c r="D12" s="24">
        <v>266</v>
      </c>
      <c r="E12" s="24">
        <v>345</v>
      </c>
      <c r="F12" s="25">
        <v>1305</v>
      </c>
      <c r="G12" s="25">
        <v>131</v>
      </c>
      <c r="H12" s="43">
        <f t="shared" si="0"/>
        <v>1436</v>
      </c>
      <c r="I12" s="25">
        <v>616</v>
      </c>
      <c r="J12" s="23">
        <f t="shared" si="1"/>
        <v>0.42896935933147634</v>
      </c>
    </row>
    <row r="13" spans="1:10" s="18" customFormat="1" ht="12.75">
      <c r="A13" s="1" t="s">
        <v>45</v>
      </c>
      <c r="B13" s="24">
        <v>87</v>
      </c>
      <c r="C13" s="55">
        <v>317</v>
      </c>
      <c r="D13" s="24">
        <v>195</v>
      </c>
      <c r="E13" s="24">
        <v>207</v>
      </c>
      <c r="F13" s="25">
        <v>1309</v>
      </c>
      <c r="G13" s="25">
        <v>152</v>
      </c>
      <c r="H13" s="43">
        <f t="shared" si="0"/>
        <v>1461</v>
      </c>
      <c r="I13" s="25">
        <v>409</v>
      </c>
      <c r="J13" s="23">
        <f>IF(I13&lt;&gt;0,I13/H13,"")</f>
        <v>0.2799452429842574</v>
      </c>
    </row>
    <row r="14" spans="1:10" s="18" customFormat="1" ht="12.75">
      <c r="A14" s="1" t="s">
        <v>46</v>
      </c>
      <c r="B14" s="24">
        <v>65</v>
      </c>
      <c r="C14" s="55">
        <v>339</v>
      </c>
      <c r="D14" s="24">
        <v>244</v>
      </c>
      <c r="E14" s="24">
        <v>157</v>
      </c>
      <c r="F14" s="25">
        <v>986</v>
      </c>
      <c r="G14" s="25">
        <v>91</v>
      </c>
      <c r="H14" s="43">
        <f t="shared" si="0"/>
        <v>1077</v>
      </c>
      <c r="I14" s="25">
        <v>404</v>
      </c>
      <c r="J14" s="23">
        <f t="shared" si="1"/>
        <v>0.3751160631383473</v>
      </c>
    </row>
    <row r="15" spans="1:10" s="18" customFormat="1" ht="12.75">
      <c r="A15" s="1" t="s">
        <v>47</v>
      </c>
      <c r="B15" s="24">
        <v>43</v>
      </c>
      <c r="C15" s="55">
        <v>140</v>
      </c>
      <c r="D15" s="24">
        <v>93</v>
      </c>
      <c r="E15" s="24">
        <v>91</v>
      </c>
      <c r="F15" s="25">
        <v>644</v>
      </c>
      <c r="G15" s="25">
        <v>86</v>
      </c>
      <c r="H15" s="43">
        <f t="shared" si="0"/>
        <v>730</v>
      </c>
      <c r="I15" s="25">
        <v>186</v>
      </c>
      <c r="J15" s="23">
        <f t="shared" si="1"/>
        <v>0.2547945205479452</v>
      </c>
    </row>
    <row r="16" spans="1:10" s="18" customFormat="1" ht="12.75">
      <c r="A16" s="1" t="s">
        <v>48</v>
      </c>
      <c r="B16" s="24">
        <v>61</v>
      </c>
      <c r="C16" s="55">
        <v>158</v>
      </c>
      <c r="D16" s="24">
        <v>125</v>
      </c>
      <c r="E16" s="24">
        <v>94</v>
      </c>
      <c r="F16" s="25">
        <v>899</v>
      </c>
      <c r="G16" s="25">
        <v>122</v>
      </c>
      <c r="H16" s="43">
        <f t="shared" si="0"/>
        <v>1021</v>
      </c>
      <c r="I16" s="25">
        <v>219</v>
      </c>
      <c r="J16" s="23">
        <f t="shared" si="1"/>
        <v>0.21449559255631734</v>
      </c>
    </row>
    <row r="17" spans="1:10" s="18" customFormat="1" ht="12.75">
      <c r="A17" s="1" t="s">
        <v>49</v>
      </c>
      <c r="B17" s="24">
        <v>60</v>
      </c>
      <c r="C17" s="55">
        <v>107</v>
      </c>
      <c r="D17" s="24">
        <v>97</v>
      </c>
      <c r="E17" s="24">
        <v>73</v>
      </c>
      <c r="F17" s="25">
        <v>677</v>
      </c>
      <c r="G17" s="25">
        <v>116</v>
      </c>
      <c r="H17" s="43">
        <f t="shared" si="0"/>
        <v>793</v>
      </c>
      <c r="I17" s="25">
        <v>171</v>
      </c>
      <c r="J17" s="23">
        <f t="shared" si="1"/>
        <v>0.21563682219419925</v>
      </c>
    </row>
    <row r="18" spans="1:10" s="18" customFormat="1" ht="12.75">
      <c r="A18" s="1" t="s">
        <v>50</v>
      </c>
      <c r="B18" s="24">
        <v>33</v>
      </c>
      <c r="C18" s="55">
        <v>42</v>
      </c>
      <c r="D18" s="24">
        <v>40</v>
      </c>
      <c r="E18" s="24">
        <v>36</v>
      </c>
      <c r="F18" s="25">
        <v>519</v>
      </c>
      <c r="G18" s="25">
        <v>59</v>
      </c>
      <c r="H18" s="43">
        <f t="shared" si="0"/>
        <v>578</v>
      </c>
      <c r="I18" s="25">
        <v>78</v>
      </c>
      <c r="J18" s="23">
        <f t="shared" si="1"/>
        <v>0.13494809688581316</v>
      </c>
    </row>
    <row r="19" spans="1:10" s="18" customFormat="1" ht="12.75">
      <c r="A19" s="1" t="s">
        <v>51</v>
      </c>
      <c r="B19" s="24">
        <v>66</v>
      </c>
      <c r="C19" s="55">
        <v>363</v>
      </c>
      <c r="D19" s="24">
        <v>203</v>
      </c>
      <c r="E19" s="24">
        <v>226</v>
      </c>
      <c r="F19" s="25">
        <v>1053</v>
      </c>
      <c r="G19" s="25">
        <v>94</v>
      </c>
      <c r="H19" s="43">
        <f t="shared" si="0"/>
        <v>1147</v>
      </c>
      <c r="I19" s="25">
        <v>434</v>
      </c>
      <c r="J19" s="23">
        <f t="shared" si="1"/>
        <v>0.3783783783783784</v>
      </c>
    </row>
    <row r="20" spans="1:10" s="18" customFormat="1" ht="12.75">
      <c r="A20" s="1" t="s">
        <v>52</v>
      </c>
      <c r="B20" s="24">
        <v>115</v>
      </c>
      <c r="C20" s="55">
        <v>418</v>
      </c>
      <c r="D20" s="24">
        <v>238</v>
      </c>
      <c r="E20" s="24">
        <v>293</v>
      </c>
      <c r="F20" s="25">
        <v>1322</v>
      </c>
      <c r="G20" s="25">
        <v>186</v>
      </c>
      <c r="H20" s="43">
        <f t="shared" si="0"/>
        <v>1508</v>
      </c>
      <c r="I20" s="25">
        <v>542</v>
      </c>
      <c r="J20" s="23">
        <f t="shared" si="1"/>
        <v>0.3594164456233422</v>
      </c>
    </row>
    <row r="21" spans="1:10" s="18" customFormat="1" ht="12.75">
      <c r="A21" s="1" t="s">
        <v>53</v>
      </c>
      <c r="B21" s="24">
        <v>76</v>
      </c>
      <c r="C21" s="55">
        <v>505</v>
      </c>
      <c r="D21" s="24">
        <v>280</v>
      </c>
      <c r="E21" s="24">
        <v>298</v>
      </c>
      <c r="F21" s="25">
        <v>1148</v>
      </c>
      <c r="G21" s="25">
        <v>61</v>
      </c>
      <c r="H21" s="43">
        <f t="shared" si="0"/>
        <v>1209</v>
      </c>
      <c r="I21" s="25">
        <v>584</v>
      </c>
      <c r="J21" s="23">
        <f t="shared" si="1"/>
        <v>0.48304383788254757</v>
      </c>
    </row>
    <row r="22" spans="1:10" s="18" customFormat="1" ht="12.75">
      <c r="A22" s="1" t="s">
        <v>57</v>
      </c>
      <c r="B22" s="24">
        <v>35</v>
      </c>
      <c r="C22" s="55">
        <v>133</v>
      </c>
      <c r="D22" s="24">
        <v>69</v>
      </c>
      <c r="E22" s="24">
        <v>98</v>
      </c>
      <c r="F22" s="25">
        <v>316</v>
      </c>
      <c r="G22" s="25">
        <v>17</v>
      </c>
      <c r="H22" s="43">
        <f t="shared" si="0"/>
        <v>333</v>
      </c>
      <c r="I22" s="25">
        <v>169</v>
      </c>
      <c r="J22" s="23">
        <f t="shared" si="1"/>
        <v>0.5075075075075075</v>
      </c>
    </row>
    <row r="23" spans="1:10" s="18" customFormat="1" ht="12.75">
      <c r="A23" s="1" t="s">
        <v>56</v>
      </c>
      <c r="B23" s="24">
        <v>114</v>
      </c>
      <c r="C23" s="55">
        <v>345</v>
      </c>
      <c r="D23" s="24">
        <v>171</v>
      </c>
      <c r="E23" s="24">
        <v>289</v>
      </c>
      <c r="F23" s="25">
        <v>853</v>
      </c>
      <c r="G23" s="25">
        <v>40</v>
      </c>
      <c r="H23" s="43">
        <f t="shared" si="0"/>
        <v>893</v>
      </c>
      <c r="I23" s="25">
        <v>463</v>
      </c>
      <c r="J23" s="23">
        <f t="shared" si="1"/>
        <v>0.5184770436730123</v>
      </c>
    </row>
    <row r="24" spans="1:10" s="18" customFormat="1" ht="12.75">
      <c r="A24" s="1" t="s">
        <v>54</v>
      </c>
      <c r="B24" s="24">
        <v>155</v>
      </c>
      <c r="C24" s="55">
        <v>269</v>
      </c>
      <c r="D24" s="24">
        <v>196</v>
      </c>
      <c r="E24" s="24">
        <v>228</v>
      </c>
      <c r="F24" s="25">
        <v>707</v>
      </c>
      <c r="G24" s="25">
        <v>45</v>
      </c>
      <c r="H24" s="43">
        <f t="shared" si="0"/>
        <v>752</v>
      </c>
      <c r="I24" s="25">
        <v>426</v>
      </c>
      <c r="J24" s="23">
        <f t="shared" si="1"/>
        <v>0.5664893617021277</v>
      </c>
    </row>
    <row r="25" spans="1:10" s="18" customFormat="1" ht="12.75">
      <c r="A25" s="1" t="s">
        <v>66</v>
      </c>
      <c r="B25" s="24">
        <v>32</v>
      </c>
      <c r="C25" s="55">
        <v>143</v>
      </c>
      <c r="D25" s="24">
        <v>81</v>
      </c>
      <c r="E25" s="24">
        <v>94</v>
      </c>
      <c r="F25" s="25">
        <v>479</v>
      </c>
      <c r="G25" s="25">
        <v>67</v>
      </c>
      <c r="H25" s="43">
        <f t="shared" si="0"/>
        <v>546</v>
      </c>
      <c r="I25" s="25">
        <v>161</v>
      </c>
      <c r="J25" s="23">
        <f t="shared" si="1"/>
        <v>0.2948717948717949</v>
      </c>
    </row>
    <row r="26" spans="1:10" s="18" customFormat="1" ht="12.75">
      <c r="A26" s="1" t="s">
        <v>67</v>
      </c>
      <c r="B26" s="76">
        <v>40</v>
      </c>
      <c r="C26" s="55">
        <v>72</v>
      </c>
      <c r="D26" s="24">
        <v>67</v>
      </c>
      <c r="E26" s="24">
        <v>46</v>
      </c>
      <c r="F26" s="25">
        <v>625</v>
      </c>
      <c r="G26" s="25">
        <v>73</v>
      </c>
      <c r="H26" s="43">
        <f t="shared" si="0"/>
        <v>698</v>
      </c>
      <c r="I26" s="25">
        <v>116</v>
      </c>
      <c r="J26" s="23">
        <f t="shared" si="1"/>
        <v>0.166189111747851</v>
      </c>
    </row>
    <row r="27" spans="1:10" s="18" customFormat="1" ht="12.75">
      <c r="A27" s="1" t="s">
        <v>82</v>
      </c>
      <c r="B27" s="69">
        <v>212</v>
      </c>
      <c r="C27" s="83">
        <v>912</v>
      </c>
      <c r="D27" s="69">
        <v>528</v>
      </c>
      <c r="E27" s="24">
        <v>597</v>
      </c>
      <c r="F27" s="72"/>
      <c r="G27" s="72"/>
      <c r="H27" s="73"/>
      <c r="I27" s="25">
        <v>1136</v>
      </c>
      <c r="J27" s="74"/>
    </row>
    <row r="28" spans="1:10" ht="12.75">
      <c r="A28" s="8" t="s">
        <v>0</v>
      </c>
      <c r="B28" s="20">
        <f>SUM(B6:B27)</f>
        <v>2005</v>
      </c>
      <c r="C28" s="20">
        <f>SUM(C6:C27)</f>
        <v>6848</v>
      </c>
      <c r="D28" s="20">
        <f>SUM(D6:D27)</f>
        <v>4086</v>
      </c>
      <c r="E28" s="20">
        <f>SUM(E6:E27)</f>
        <v>4761</v>
      </c>
      <c r="F28" s="20">
        <f>SUM(F6:F26)</f>
        <v>18343</v>
      </c>
      <c r="G28" s="20">
        <f>SUM(G6:G26)</f>
        <v>1693</v>
      </c>
      <c r="H28" s="20">
        <f>SUM(H6:H26)</f>
        <v>20036</v>
      </c>
      <c r="I28" s="20">
        <f>SUM(I6:I27)</f>
        <v>8923</v>
      </c>
      <c r="J28" s="63">
        <f>IF(I28&lt;&gt;0,I28/H28,"")</f>
        <v>0.4453483729287283</v>
      </c>
    </row>
    <row r="29" ht="12.75">
      <c r="A29" s="37"/>
    </row>
  </sheetData>
  <sheetProtection selectLockedCells="1"/>
  <mergeCells count="4">
    <mergeCell ref="F2:J2"/>
    <mergeCell ref="F1:J1"/>
    <mergeCell ref="B2:C2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19" bestFit="1" customWidth="1"/>
    <col min="2" max="2" width="8.421875" style="19" customWidth="1"/>
    <col min="3" max="7" width="8.421875" style="13" customWidth="1"/>
    <col min="8" max="8" width="11.8515625" style="13" bestFit="1" customWidth="1"/>
    <col min="9" max="9" width="10.57421875" style="13" bestFit="1" customWidth="1"/>
    <col min="10" max="10" width="9.8515625" style="13" bestFit="1" customWidth="1"/>
    <col min="11" max="14" width="8.421875" style="13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4" ht="12.75">
      <c r="A1" s="26"/>
      <c r="B1" s="52"/>
      <c r="C1" s="77"/>
      <c r="D1" s="77"/>
      <c r="E1" s="77"/>
      <c r="F1" s="125" t="s">
        <v>26</v>
      </c>
      <c r="G1" s="125"/>
      <c r="H1" s="53" t="s">
        <v>29</v>
      </c>
      <c r="I1" s="49"/>
      <c r="J1" s="49"/>
      <c r="K1" s="53"/>
      <c r="L1" s="91"/>
      <c r="M1" s="130" t="s">
        <v>92</v>
      </c>
      <c r="N1" s="131"/>
    </row>
    <row r="2" spans="1:14" s="28" customFormat="1" ht="12.75">
      <c r="A2" s="27"/>
      <c r="B2" s="122" t="s">
        <v>58</v>
      </c>
      <c r="C2" s="129"/>
      <c r="D2" s="129"/>
      <c r="E2" s="129"/>
      <c r="F2" s="119" t="s">
        <v>27</v>
      </c>
      <c r="G2" s="119"/>
      <c r="H2" s="51" t="s">
        <v>28</v>
      </c>
      <c r="I2" s="47" t="s">
        <v>26</v>
      </c>
      <c r="J2" s="51" t="s">
        <v>26</v>
      </c>
      <c r="K2" s="119" t="s">
        <v>100</v>
      </c>
      <c r="L2" s="121"/>
      <c r="M2" s="132" t="s">
        <v>93</v>
      </c>
      <c r="N2" s="133"/>
    </row>
    <row r="3" spans="1:14" s="28" customFormat="1" ht="12.75">
      <c r="A3" s="27"/>
      <c r="B3" s="128" t="s">
        <v>23</v>
      </c>
      <c r="C3" s="128"/>
      <c r="D3" s="78" t="s">
        <v>17</v>
      </c>
      <c r="E3" s="78" t="s">
        <v>18</v>
      </c>
      <c r="F3" s="78" t="s">
        <v>40</v>
      </c>
      <c r="G3" s="66" t="s">
        <v>69</v>
      </c>
      <c r="H3" s="51" t="s">
        <v>19</v>
      </c>
      <c r="I3" s="7" t="s">
        <v>11</v>
      </c>
      <c r="J3" s="62" t="s">
        <v>30</v>
      </c>
      <c r="K3" s="122" t="s">
        <v>31</v>
      </c>
      <c r="L3" s="123"/>
      <c r="M3" s="134" t="s">
        <v>94</v>
      </c>
      <c r="N3" s="135"/>
    </row>
    <row r="4" spans="1:14" ht="12.75">
      <c r="A4" s="39"/>
      <c r="B4" s="9" t="s">
        <v>4</v>
      </c>
      <c r="C4" s="9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3" t="s">
        <v>4</v>
      </c>
      <c r="J4" s="3" t="s">
        <v>4</v>
      </c>
      <c r="K4" s="3" t="s">
        <v>4</v>
      </c>
      <c r="L4" s="3" t="s">
        <v>85</v>
      </c>
      <c r="M4" s="136" t="s">
        <v>95</v>
      </c>
      <c r="N4" s="137"/>
    </row>
    <row r="5" spans="1:14" s="14" customFormat="1" ht="87.75" customHeight="1" thickBot="1">
      <c r="A5" s="40" t="s">
        <v>16</v>
      </c>
      <c r="B5" s="4" t="s">
        <v>59</v>
      </c>
      <c r="C5" s="4" t="s">
        <v>79</v>
      </c>
      <c r="D5" s="5" t="s">
        <v>80</v>
      </c>
      <c r="E5" s="5" t="s">
        <v>81</v>
      </c>
      <c r="F5" s="4" t="s">
        <v>68</v>
      </c>
      <c r="G5" s="4" t="s">
        <v>70</v>
      </c>
      <c r="H5" s="4" t="s">
        <v>84</v>
      </c>
      <c r="I5" s="5" t="s">
        <v>61</v>
      </c>
      <c r="J5" s="5" t="s">
        <v>60</v>
      </c>
      <c r="K5" s="4" t="s">
        <v>96</v>
      </c>
      <c r="L5" s="4" t="s">
        <v>99</v>
      </c>
      <c r="M5" s="5" t="s">
        <v>90</v>
      </c>
      <c r="N5" s="4" t="s">
        <v>91</v>
      </c>
    </row>
    <row r="6" spans="1:14" s="18" customFormat="1" ht="12.75" customHeight="1" thickBot="1">
      <c r="A6" s="15"/>
      <c r="B6" s="44"/>
      <c r="C6" s="16"/>
      <c r="D6" s="16"/>
      <c r="E6" s="16"/>
      <c r="F6" s="16"/>
      <c r="G6" s="17"/>
      <c r="H6" s="44"/>
      <c r="I6" s="16"/>
      <c r="J6" s="16"/>
      <c r="K6" s="16"/>
      <c r="L6" s="16"/>
      <c r="M6" s="16"/>
      <c r="N6" s="17"/>
    </row>
    <row r="7" spans="1:14" s="18" customFormat="1" ht="12.75">
      <c r="A7" s="1" t="s">
        <v>62</v>
      </c>
      <c r="B7" s="41">
        <v>185</v>
      </c>
      <c r="C7" s="22">
        <v>30</v>
      </c>
      <c r="D7" s="32">
        <v>188</v>
      </c>
      <c r="E7" s="32">
        <v>184</v>
      </c>
      <c r="F7" s="41">
        <v>193</v>
      </c>
      <c r="G7" s="21">
        <v>186</v>
      </c>
      <c r="H7" s="32">
        <v>192</v>
      </c>
      <c r="I7" s="21">
        <v>189</v>
      </c>
      <c r="J7" s="32">
        <v>189</v>
      </c>
      <c r="K7" s="41">
        <v>192</v>
      </c>
      <c r="L7" s="41">
        <v>2</v>
      </c>
      <c r="M7" s="21">
        <v>170</v>
      </c>
      <c r="N7" s="92">
        <v>31</v>
      </c>
    </row>
    <row r="8" spans="1:14" s="18" customFormat="1" ht="12.75">
      <c r="A8" s="1" t="s">
        <v>55</v>
      </c>
      <c r="B8" s="56">
        <v>472</v>
      </c>
      <c r="C8" s="25">
        <v>69</v>
      </c>
      <c r="D8" s="34">
        <v>479</v>
      </c>
      <c r="E8" s="36">
        <v>485</v>
      </c>
      <c r="F8" s="56">
        <v>493</v>
      </c>
      <c r="G8" s="24">
        <v>489</v>
      </c>
      <c r="H8" s="34">
        <v>491</v>
      </c>
      <c r="I8" s="24">
        <v>494</v>
      </c>
      <c r="J8" s="34">
        <v>490</v>
      </c>
      <c r="K8" s="56">
        <v>491</v>
      </c>
      <c r="L8" s="56">
        <v>0</v>
      </c>
      <c r="M8" s="24">
        <v>480</v>
      </c>
      <c r="N8" s="46">
        <v>44</v>
      </c>
    </row>
    <row r="9" spans="1:14" s="18" customFormat="1" ht="12.75">
      <c r="A9" s="1" t="s">
        <v>42</v>
      </c>
      <c r="B9" s="56">
        <v>586</v>
      </c>
      <c r="C9" s="25">
        <v>47</v>
      </c>
      <c r="D9" s="34">
        <v>572</v>
      </c>
      <c r="E9" s="36">
        <v>582</v>
      </c>
      <c r="F9" s="56">
        <v>599</v>
      </c>
      <c r="G9" s="24">
        <v>590</v>
      </c>
      <c r="H9" s="34">
        <v>598</v>
      </c>
      <c r="I9" s="24">
        <v>596</v>
      </c>
      <c r="J9" s="34">
        <v>593</v>
      </c>
      <c r="K9" s="56">
        <v>590</v>
      </c>
      <c r="L9" s="56">
        <v>0</v>
      </c>
      <c r="M9" s="24">
        <v>592</v>
      </c>
      <c r="N9" s="46">
        <v>29</v>
      </c>
    </row>
    <row r="10" spans="1:14" s="18" customFormat="1" ht="12.75">
      <c r="A10" s="1" t="s">
        <v>63</v>
      </c>
      <c r="B10" s="56">
        <v>274</v>
      </c>
      <c r="C10" s="25">
        <v>23</v>
      </c>
      <c r="D10" s="34">
        <v>270</v>
      </c>
      <c r="E10" s="36">
        <v>278</v>
      </c>
      <c r="F10" s="56">
        <v>277</v>
      </c>
      <c r="G10" s="24">
        <v>276</v>
      </c>
      <c r="H10" s="34">
        <v>280</v>
      </c>
      <c r="I10" s="24">
        <v>281</v>
      </c>
      <c r="J10" s="34">
        <v>275</v>
      </c>
      <c r="K10" s="56">
        <v>283</v>
      </c>
      <c r="L10" s="56">
        <v>0</v>
      </c>
      <c r="M10" s="24">
        <v>258</v>
      </c>
      <c r="N10" s="46">
        <v>24</v>
      </c>
    </row>
    <row r="11" spans="1:14" s="18" customFormat="1" ht="12.75">
      <c r="A11" s="1" t="s">
        <v>43</v>
      </c>
      <c r="B11" s="56">
        <v>383</v>
      </c>
      <c r="C11" s="25">
        <v>71</v>
      </c>
      <c r="D11" s="34">
        <v>396</v>
      </c>
      <c r="E11" s="36">
        <v>386</v>
      </c>
      <c r="F11" s="56">
        <v>394</v>
      </c>
      <c r="G11" s="24">
        <v>388</v>
      </c>
      <c r="H11" s="34">
        <v>389</v>
      </c>
      <c r="I11" s="24">
        <v>392</v>
      </c>
      <c r="J11" s="34">
        <v>381</v>
      </c>
      <c r="K11" s="56">
        <v>383</v>
      </c>
      <c r="L11" s="56">
        <v>0</v>
      </c>
      <c r="M11" s="24">
        <v>371</v>
      </c>
      <c r="N11" s="46">
        <v>36</v>
      </c>
    </row>
    <row r="12" spans="1:14" s="18" customFormat="1" ht="12.75">
      <c r="A12" s="1" t="s">
        <v>64</v>
      </c>
      <c r="B12" s="56">
        <v>482</v>
      </c>
      <c r="C12" s="25">
        <v>96</v>
      </c>
      <c r="D12" s="34">
        <v>527</v>
      </c>
      <c r="E12" s="36">
        <v>523</v>
      </c>
      <c r="F12" s="56">
        <v>540</v>
      </c>
      <c r="G12" s="24">
        <v>531</v>
      </c>
      <c r="H12" s="34">
        <v>538</v>
      </c>
      <c r="I12" s="24">
        <v>544</v>
      </c>
      <c r="J12" s="34">
        <v>535</v>
      </c>
      <c r="K12" s="56">
        <v>537</v>
      </c>
      <c r="L12" s="56">
        <v>2</v>
      </c>
      <c r="M12" s="24">
        <v>521</v>
      </c>
      <c r="N12" s="46">
        <v>34</v>
      </c>
    </row>
    <row r="13" spans="1:14" s="18" customFormat="1" ht="12.75">
      <c r="A13" s="1" t="s">
        <v>44</v>
      </c>
      <c r="B13" s="56">
        <v>509</v>
      </c>
      <c r="C13" s="25">
        <v>85</v>
      </c>
      <c r="D13" s="34">
        <v>536</v>
      </c>
      <c r="E13" s="36">
        <v>537</v>
      </c>
      <c r="F13" s="56">
        <v>558</v>
      </c>
      <c r="G13" s="24">
        <v>546</v>
      </c>
      <c r="H13" s="34">
        <v>550</v>
      </c>
      <c r="I13" s="24">
        <v>556</v>
      </c>
      <c r="J13" s="34">
        <v>545</v>
      </c>
      <c r="K13" s="56">
        <v>550</v>
      </c>
      <c r="L13" s="56">
        <v>0</v>
      </c>
      <c r="M13" s="24">
        <v>504</v>
      </c>
      <c r="N13" s="46">
        <v>48</v>
      </c>
    </row>
    <row r="14" spans="1:14" s="18" customFormat="1" ht="12.75">
      <c r="A14" s="1" t="s">
        <v>45</v>
      </c>
      <c r="B14" s="56">
        <v>316</v>
      </c>
      <c r="C14" s="25">
        <v>81</v>
      </c>
      <c r="D14" s="34">
        <v>361</v>
      </c>
      <c r="E14" s="36">
        <v>364</v>
      </c>
      <c r="F14" s="56">
        <v>366</v>
      </c>
      <c r="G14" s="24">
        <v>368</v>
      </c>
      <c r="H14" s="34">
        <v>362</v>
      </c>
      <c r="I14" s="24">
        <v>366</v>
      </c>
      <c r="J14" s="34">
        <v>363</v>
      </c>
      <c r="K14" s="56">
        <v>361</v>
      </c>
      <c r="L14" s="56">
        <v>0</v>
      </c>
      <c r="M14" s="24">
        <v>331</v>
      </c>
      <c r="N14" s="46">
        <v>25</v>
      </c>
    </row>
    <row r="15" spans="1:14" s="18" customFormat="1" ht="12.75">
      <c r="A15" s="1" t="s">
        <v>46</v>
      </c>
      <c r="B15" s="56">
        <v>292</v>
      </c>
      <c r="C15" s="25">
        <v>90</v>
      </c>
      <c r="D15" s="34">
        <v>338</v>
      </c>
      <c r="E15" s="36">
        <v>342</v>
      </c>
      <c r="F15" s="56">
        <v>347</v>
      </c>
      <c r="G15" s="24">
        <v>343</v>
      </c>
      <c r="H15" s="34">
        <v>345</v>
      </c>
      <c r="I15" s="24">
        <v>344</v>
      </c>
      <c r="J15" s="34">
        <v>341</v>
      </c>
      <c r="K15" s="56">
        <v>343</v>
      </c>
      <c r="L15" s="56">
        <v>0</v>
      </c>
      <c r="M15" s="24">
        <v>337</v>
      </c>
      <c r="N15" s="46">
        <v>30</v>
      </c>
    </row>
    <row r="16" spans="1:14" s="18" customFormat="1" ht="12.75">
      <c r="A16" s="1" t="s">
        <v>47</v>
      </c>
      <c r="B16" s="56">
        <v>134</v>
      </c>
      <c r="C16" s="25">
        <v>42</v>
      </c>
      <c r="D16" s="34">
        <v>154</v>
      </c>
      <c r="E16" s="36">
        <v>152</v>
      </c>
      <c r="F16" s="56">
        <v>157</v>
      </c>
      <c r="G16" s="24">
        <v>155</v>
      </c>
      <c r="H16" s="34">
        <v>155</v>
      </c>
      <c r="I16" s="24">
        <v>156</v>
      </c>
      <c r="J16" s="34">
        <v>153</v>
      </c>
      <c r="K16" s="56">
        <v>156</v>
      </c>
      <c r="L16" s="56">
        <v>0</v>
      </c>
      <c r="M16" s="24">
        <v>138</v>
      </c>
      <c r="N16" s="46">
        <v>19</v>
      </c>
    </row>
    <row r="17" spans="1:14" s="18" customFormat="1" ht="12.75">
      <c r="A17" s="1" t="s">
        <v>48</v>
      </c>
      <c r="B17" s="56">
        <v>152</v>
      </c>
      <c r="C17" s="25">
        <v>60</v>
      </c>
      <c r="D17" s="34">
        <v>195</v>
      </c>
      <c r="E17" s="36">
        <v>195</v>
      </c>
      <c r="F17" s="56">
        <v>192</v>
      </c>
      <c r="G17" s="24">
        <v>195</v>
      </c>
      <c r="H17" s="34">
        <v>197</v>
      </c>
      <c r="I17" s="24">
        <v>199</v>
      </c>
      <c r="J17" s="34">
        <v>197</v>
      </c>
      <c r="K17" s="56">
        <v>193</v>
      </c>
      <c r="L17" s="56">
        <v>0</v>
      </c>
      <c r="M17" s="24">
        <v>175</v>
      </c>
      <c r="N17" s="46">
        <v>27</v>
      </c>
    </row>
    <row r="18" spans="1:14" s="18" customFormat="1" ht="12.75">
      <c r="A18" s="1" t="s">
        <v>49</v>
      </c>
      <c r="B18" s="56">
        <v>119</v>
      </c>
      <c r="C18" s="25">
        <v>40</v>
      </c>
      <c r="D18" s="34">
        <v>152</v>
      </c>
      <c r="E18" s="36">
        <v>153</v>
      </c>
      <c r="F18" s="56">
        <v>149</v>
      </c>
      <c r="G18" s="24">
        <v>150</v>
      </c>
      <c r="H18" s="34">
        <v>151</v>
      </c>
      <c r="I18" s="24">
        <v>149</v>
      </c>
      <c r="J18" s="34">
        <v>150</v>
      </c>
      <c r="K18" s="56">
        <v>151</v>
      </c>
      <c r="L18" s="56">
        <v>0</v>
      </c>
      <c r="M18" s="24">
        <v>136</v>
      </c>
      <c r="N18" s="46">
        <v>14</v>
      </c>
    </row>
    <row r="19" spans="1:14" s="18" customFormat="1" ht="12.75">
      <c r="A19" s="1" t="s">
        <v>50</v>
      </c>
      <c r="B19" s="56">
        <v>53</v>
      </c>
      <c r="C19" s="25">
        <v>21</v>
      </c>
      <c r="D19" s="34">
        <v>66</v>
      </c>
      <c r="E19" s="36">
        <v>68</v>
      </c>
      <c r="F19" s="56">
        <v>74</v>
      </c>
      <c r="G19" s="24">
        <v>74</v>
      </c>
      <c r="H19" s="34">
        <v>74</v>
      </c>
      <c r="I19" s="24">
        <v>73</v>
      </c>
      <c r="J19" s="34">
        <v>74</v>
      </c>
      <c r="K19" s="56">
        <v>73</v>
      </c>
      <c r="L19" s="56">
        <v>0</v>
      </c>
      <c r="M19" s="24">
        <v>64</v>
      </c>
      <c r="N19" s="46">
        <v>5</v>
      </c>
    </row>
    <row r="20" spans="1:14" s="18" customFormat="1" ht="12.75">
      <c r="A20" s="1" t="s">
        <v>51</v>
      </c>
      <c r="B20" s="56">
        <v>369</v>
      </c>
      <c r="C20" s="25">
        <v>58</v>
      </c>
      <c r="D20" s="34">
        <v>381</v>
      </c>
      <c r="E20" s="36">
        <v>383</v>
      </c>
      <c r="F20" s="56">
        <v>384</v>
      </c>
      <c r="G20" s="24">
        <v>384</v>
      </c>
      <c r="H20" s="34">
        <v>380</v>
      </c>
      <c r="I20" s="24">
        <v>385</v>
      </c>
      <c r="J20" s="34">
        <v>381</v>
      </c>
      <c r="K20" s="56">
        <v>385</v>
      </c>
      <c r="L20" s="56">
        <v>0</v>
      </c>
      <c r="M20" s="24">
        <v>357</v>
      </c>
      <c r="N20" s="46">
        <v>40</v>
      </c>
    </row>
    <row r="21" spans="1:14" s="18" customFormat="1" ht="12.75">
      <c r="A21" s="1" t="s">
        <v>52</v>
      </c>
      <c r="B21" s="56">
        <v>432</v>
      </c>
      <c r="C21" s="25">
        <v>84</v>
      </c>
      <c r="D21" s="34">
        <v>479</v>
      </c>
      <c r="E21" s="36">
        <v>477</v>
      </c>
      <c r="F21" s="56">
        <v>488</v>
      </c>
      <c r="G21" s="24">
        <v>482</v>
      </c>
      <c r="H21" s="34">
        <v>478</v>
      </c>
      <c r="I21" s="24">
        <v>484</v>
      </c>
      <c r="J21" s="34">
        <v>478</v>
      </c>
      <c r="K21" s="56">
        <v>475</v>
      </c>
      <c r="L21" s="56">
        <v>0</v>
      </c>
      <c r="M21" s="24">
        <v>450</v>
      </c>
      <c r="N21" s="46">
        <v>38</v>
      </c>
    </row>
    <row r="22" spans="1:14" s="18" customFormat="1" ht="12.75">
      <c r="A22" s="1" t="s">
        <v>53</v>
      </c>
      <c r="B22" s="56">
        <v>468</v>
      </c>
      <c r="C22" s="25">
        <v>100</v>
      </c>
      <c r="D22" s="34">
        <v>510</v>
      </c>
      <c r="E22" s="36">
        <v>511</v>
      </c>
      <c r="F22" s="56">
        <v>516</v>
      </c>
      <c r="G22" s="24">
        <v>509</v>
      </c>
      <c r="H22" s="34">
        <v>513</v>
      </c>
      <c r="I22" s="24">
        <v>515</v>
      </c>
      <c r="J22" s="34">
        <v>509</v>
      </c>
      <c r="K22" s="56">
        <v>506</v>
      </c>
      <c r="L22" s="56">
        <v>0</v>
      </c>
      <c r="M22" s="24">
        <v>504</v>
      </c>
      <c r="N22" s="46">
        <v>45</v>
      </c>
    </row>
    <row r="23" spans="1:14" s="18" customFormat="1" ht="12.75">
      <c r="A23" s="1" t="s">
        <v>57</v>
      </c>
      <c r="B23" s="56">
        <v>150</v>
      </c>
      <c r="C23" s="25">
        <v>16</v>
      </c>
      <c r="D23" s="34">
        <v>158</v>
      </c>
      <c r="E23" s="36">
        <v>153</v>
      </c>
      <c r="F23" s="56">
        <v>159</v>
      </c>
      <c r="G23" s="24">
        <v>160</v>
      </c>
      <c r="H23" s="34">
        <v>162</v>
      </c>
      <c r="I23" s="24">
        <v>165</v>
      </c>
      <c r="J23" s="34">
        <v>159</v>
      </c>
      <c r="K23" s="56">
        <v>164</v>
      </c>
      <c r="L23" s="56">
        <v>0</v>
      </c>
      <c r="M23" s="24">
        <v>155</v>
      </c>
      <c r="N23" s="46">
        <v>6</v>
      </c>
    </row>
    <row r="24" spans="1:14" s="18" customFormat="1" ht="12.75">
      <c r="A24" s="1" t="s">
        <v>56</v>
      </c>
      <c r="B24" s="56">
        <v>385</v>
      </c>
      <c r="C24" s="25">
        <v>62</v>
      </c>
      <c r="D24" s="34">
        <v>395</v>
      </c>
      <c r="E24" s="36">
        <v>395</v>
      </c>
      <c r="F24" s="56">
        <v>409</v>
      </c>
      <c r="G24" s="24">
        <v>405</v>
      </c>
      <c r="H24" s="34">
        <v>401</v>
      </c>
      <c r="I24" s="24">
        <v>414</v>
      </c>
      <c r="J24" s="34">
        <v>406</v>
      </c>
      <c r="K24" s="56">
        <v>405</v>
      </c>
      <c r="L24" s="56">
        <v>0</v>
      </c>
      <c r="M24" s="24">
        <v>390</v>
      </c>
      <c r="N24" s="46">
        <v>41</v>
      </c>
    </row>
    <row r="25" spans="1:14" s="18" customFormat="1" ht="12.75">
      <c r="A25" s="1" t="s">
        <v>54</v>
      </c>
      <c r="B25" s="56">
        <v>362</v>
      </c>
      <c r="C25" s="25">
        <v>58</v>
      </c>
      <c r="D25" s="34">
        <v>383</v>
      </c>
      <c r="E25" s="36">
        <v>382</v>
      </c>
      <c r="F25" s="56">
        <v>389</v>
      </c>
      <c r="G25" s="24">
        <v>389</v>
      </c>
      <c r="H25" s="34">
        <v>394</v>
      </c>
      <c r="I25" s="24">
        <v>403</v>
      </c>
      <c r="J25" s="34">
        <v>386</v>
      </c>
      <c r="K25" s="56">
        <v>386</v>
      </c>
      <c r="L25" s="56">
        <v>0</v>
      </c>
      <c r="M25" s="24">
        <v>368</v>
      </c>
      <c r="N25" s="46">
        <v>37</v>
      </c>
    </row>
    <row r="26" spans="1:14" s="18" customFormat="1" ht="12.75">
      <c r="A26" s="1" t="s">
        <v>66</v>
      </c>
      <c r="B26" s="56">
        <v>131</v>
      </c>
      <c r="C26" s="25">
        <v>39</v>
      </c>
      <c r="D26" s="34">
        <v>150</v>
      </c>
      <c r="E26" s="36">
        <v>153</v>
      </c>
      <c r="F26" s="56">
        <v>154</v>
      </c>
      <c r="G26" s="24">
        <v>152</v>
      </c>
      <c r="H26" s="34">
        <v>150</v>
      </c>
      <c r="I26" s="24">
        <v>149</v>
      </c>
      <c r="J26" s="34">
        <v>150</v>
      </c>
      <c r="K26" s="56">
        <v>149</v>
      </c>
      <c r="L26" s="56">
        <v>0</v>
      </c>
      <c r="M26" s="24">
        <v>140</v>
      </c>
      <c r="N26" s="46">
        <v>14</v>
      </c>
    </row>
    <row r="27" spans="1:14" s="18" customFormat="1" ht="12.75">
      <c r="A27" s="1" t="s">
        <v>67</v>
      </c>
      <c r="B27" s="71">
        <v>77</v>
      </c>
      <c r="C27" s="89">
        <v>35</v>
      </c>
      <c r="D27" s="34">
        <v>99</v>
      </c>
      <c r="E27" s="75">
        <v>99</v>
      </c>
      <c r="F27" s="56">
        <v>97</v>
      </c>
      <c r="G27" s="24">
        <v>99</v>
      </c>
      <c r="H27" s="34">
        <v>97</v>
      </c>
      <c r="I27" s="24">
        <v>98</v>
      </c>
      <c r="J27" s="36">
        <v>98</v>
      </c>
      <c r="K27" s="56">
        <v>99</v>
      </c>
      <c r="L27" s="56">
        <v>0</v>
      </c>
      <c r="M27" s="24">
        <v>92</v>
      </c>
      <c r="N27" s="46">
        <v>10</v>
      </c>
    </row>
    <row r="28" spans="1:14" s="18" customFormat="1" ht="12.75">
      <c r="A28" s="1" t="s">
        <v>82</v>
      </c>
      <c r="B28" s="70">
        <v>904</v>
      </c>
      <c r="C28" s="90">
        <v>194</v>
      </c>
      <c r="D28" s="36">
        <v>944</v>
      </c>
      <c r="E28" s="57">
        <v>942</v>
      </c>
      <c r="F28" s="88">
        <v>974</v>
      </c>
      <c r="G28" s="69">
        <v>970</v>
      </c>
      <c r="H28" s="34">
        <v>983</v>
      </c>
      <c r="I28" s="24">
        <v>1001</v>
      </c>
      <c r="J28" s="60">
        <v>970</v>
      </c>
      <c r="K28" s="71">
        <v>973</v>
      </c>
      <c r="L28" s="71">
        <v>0</v>
      </c>
      <c r="M28" s="69">
        <v>951</v>
      </c>
      <c r="N28" s="46">
        <v>94</v>
      </c>
    </row>
    <row r="29" spans="1:14" ht="12.75">
      <c r="A29" s="8" t="s">
        <v>0</v>
      </c>
      <c r="B29" s="50">
        <f aca="true" t="shared" si="0" ref="B29:G29">SUM(B7:B28)</f>
        <v>7235</v>
      </c>
      <c r="C29" s="50">
        <f t="shared" si="0"/>
        <v>1401</v>
      </c>
      <c r="D29" s="20">
        <f t="shared" si="0"/>
        <v>7733</v>
      </c>
      <c r="E29" s="20">
        <f t="shared" si="0"/>
        <v>7744</v>
      </c>
      <c r="F29" s="20">
        <f t="shared" si="0"/>
        <v>7909</v>
      </c>
      <c r="G29" s="20">
        <f t="shared" si="0"/>
        <v>7841</v>
      </c>
      <c r="H29" s="20">
        <f aca="true" t="shared" si="1" ref="H29:N29">SUM(H7:H28)</f>
        <v>7880</v>
      </c>
      <c r="I29" s="20">
        <f t="shared" si="1"/>
        <v>7953</v>
      </c>
      <c r="J29" s="20">
        <f t="shared" si="1"/>
        <v>7823</v>
      </c>
      <c r="K29" s="20">
        <f t="shared" si="1"/>
        <v>7845</v>
      </c>
      <c r="L29" s="20">
        <v>4</v>
      </c>
      <c r="M29" s="20">
        <f t="shared" si="1"/>
        <v>7484</v>
      </c>
      <c r="N29" s="50">
        <f t="shared" si="1"/>
        <v>691</v>
      </c>
    </row>
  </sheetData>
  <sheetProtection selectLockedCells="1"/>
  <mergeCells count="10">
    <mergeCell ref="B3:C3"/>
    <mergeCell ref="B2:E2"/>
    <mergeCell ref="M1:N1"/>
    <mergeCell ref="M2:N2"/>
    <mergeCell ref="M3:N3"/>
    <mergeCell ref="M4:N4"/>
    <mergeCell ref="F1:G1"/>
    <mergeCell ref="F2:G2"/>
    <mergeCell ref="K2:L2"/>
    <mergeCell ref="K3:L3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&amp;C&amp;"Helv,Bold"MADISON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General Election</dc:title>
  <dc:subject/>
  <dc:creator>Patricia Herman</dc:creator>
  <cp:keywords/>
  <dc:description/>
  <cp:lastModifiedBy>Aimee Mickelsen-Hall</cp:lastModifiedBy>
  <cp:lastPrinted>2018-11-08T16:00:38Z</cp:lastPrinted>
  <dcterms:created xsi:type="dcterms:W3CDTF">1998-04-10T16:02:13Z</dcterms:created>
  <dcterms:modified xsi:type="dcterms:W3CDTF">2018-11-21T19:20:32Z</dcterms:modified>
  <cp:category/>
  <cp:version/>
  <cp:contentType/>
  <cp:contentStatus/>
</cp:coreProperties>
</file>