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Magistrate" sheetId="5" r:id="rId5"/>
    <sheet name=" Special" sheetId="6" r:id="rId6"/>
  </sheets>
  <definedNames>
    <definedName name="_xlnm.Print_Titles" localSheetId="4">'Co Comm - Magistrate'!$1:$6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<sst xmlns="http://schemas.openxmlformats.org/spreadsheetml/2006/main" count="232" uniqueCount="120">
  <si>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</si>
  <si>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</si>
  <si>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</si>
  <si>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</si>
  <si>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</si>
  <si>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</si>
  <si>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</si>
  <si>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</si>
  <si>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</si>
  <si>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</si>
  <si>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</si>
  <si>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</si>
  <si>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</si>
  <si>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</si>
  <si>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</si>
  <si>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</si>
  <si>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</si>
  <si>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</si>
  <si>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</si>
  <si>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</si>
  <si>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</si>
  <si>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</si>
  <si>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</si>
  <si>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</si>
  <si>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</si>
  <si>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</si>
  <si>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</si>
  <si>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</si>
  <si>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</si>
  <si>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</si>
  <si>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</si>
  <si>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</si>
  <si>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</si>
  <si>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</si>
  <si>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</si>
  <si>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</si>
  <si>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</si>
  <si>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</si>
  <si>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</si>
  <si>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</si>
  <si>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</si>
  <si>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</si>
  <si>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</si>
  <si>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</si>
  <si>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</si>
  <si>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</si>
  <si>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</si>
  <si>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</si>
  <si>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</si>
  <si>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</si>
  <si>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</si>
  <si>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</si>
  <si>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</si>
  <si>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</si>
  <si>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</si>
  <si>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</si>
  <si>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LEGISLATIVE DIST 8</t>
  </si>
  <si>
    <t>Steven P. Thayn</t>
  </si>
  <si>
    <t>Terry F. Gestrin</t>
  </si>
  <si>
    <t>Jocelyn Francis Plass</t>
  </si>
  <si>
    <t>Merrill Beyeler</t>
  </si>
  <si>
    <t>Alpha</t>
  </si>
  <si>
    <t xml:space="preserve">Cascade </t>
  </si>
  <si>
    <t xml:space="preserve">Donnelly </t>
  </si>
  <si>
    <t>McCall</t>
  </si>
  <si>
    <t>Payette</t>
  </si>
  <si>
    <t>Roseberry</t>
  </si>
  <si>
    <t>West Mountain</t>
  </si>
  <si>
    <t>Yellow Pine</t>
  </si>
  <si>
    <t>Absentee</t>
  </si>
  <si>
    <t>Elting G. Hasbrouck</t>
  </si>
  <si>
    <t>Gordon L. Cruickshank</t>
  </si>
  <si>
    <t>June Fullmer</t>
  </si>
  <si>
    <t>Rebecca W. Arnold</t>
  </si>
  <si>
    <t>Samuel A. Hoagland</t>
  </si>
  <si>
    <t>Nathan A. Hess</t>
  </si>
  <si>
    <t>Judge Wetherell</t>
  </si>
  <si>
    <t>DISTRICT 4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</si>
  <si>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</si>
  <si>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</si>
  <si>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</si>
  <si>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</si>
  <si>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</si>
  <si>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</si>
  <si>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</si>
  <si>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IND</t>
  </si>
  <si>
    <t>Marcus Bradley Ellis</t>
  </si>
  <si>
    <t>Paul Venable</t>
  </si>
  <si>
    <t>LIB</t>
  </si>
  <si>
    <t>CON</t>
  </si>
  <si>
    <t>Kirsten Faith Richardson</t>
  </si>
  <si>
    <t>Bert Marley</t>
  </si>
  <si>
    <t>YES</t>
  </si>
  <si>
    <t>NO</t>
  </si>
  <si>
    <t>W H Bill Batten</t>
  </si>
  <si>
    <t>Douglas A. Miller</t>
  </si>
  <si>
    <t>Glenna K.Young</t>
  </si>
  <si>
    <t>MAGISTRATE</t>
  </si>
  <si>
    <t>JUDGE</t>
  </si>
  <si>
    <t>RETENTION</t>
  </si>
  <si>
    <t>Lamont C. Berecz</t>
  </si>
  <si>
    <t>In Favor Of</t>
  </si>
  <si>
    <t>Against</t>
  </si>
  <si>
    <t>CITY OF MCCALL</t>
  </si>
  <si>
    <t>ORDINANCE NO. 926</t>
  </si>
  <si>
    <t>SALES TAX</t>
  </si>
  <si>
    <t>H.J.R. 2</t>
  </si>
  <si>
    <t>VALLEY</t>
  </si>
  <si>
    <t xml:space="preserve">SOIL &amp; WATER </t>
  </si>
  <si>
    <t>CONSERVATION DISTRICT</t>
  </si>
  <si>
    <t>John A. Lillehaug</t>
  </si>
  <si>
    <t>Catherine N. Them</t>
  </si>
  <si>
    <t>W/I</t>
  </si>
  <si>
    <t>Mike Barrett</t>
  </si>
  <si>
    <t xml:space="preserve">CONSTITUTIONAL </t>
  </si>
  <si>
    <t xml:space="preserve"> AMENDMENT</t>
  </si>
  <si>
    <t>Walt Bayes</t>
  </si>
  <si>
    <t>Ammon Prolife</t>
  </si>
  <si>
    <t>Reed McCandless</t>
  </si>
  <si>
    <t>SUPERVISORS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</si>
</sst>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7" fillId="34" borderId="14" xfId="0" applyNumberFormat="1" applyFont="1" applyFill="1" applyBorder="1" applyAlignment="1" applyProtection="1">
      <alignment horizontal="left"/>
      <protection/>
    </xf>
    <xf numFmtId="3" fontId="6" fillId="34" borderId="15" xfId="0" applyNumberFormat="1" applyFont="1" applyFill="1" applyBorder="1" applyAlignment="1" applyProtection="1">
      <alignment/>
      <protection/>
    </xf>
    <xf numFmtId="3" fontId="6" fillId="34" borderId="16" xfId="0" applyNumberFormat="1" applyFont="1" applyFill="1" applyBorder="1" applyAlignment="1" applyProtection="1">
      <alignment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45" xfId="0" applyFont="1" applyFill="1" applyBorder="1" applyAlignment="1" applyProtection="1">
      <alignment horizontal="center" vertical="center" textRotation="90" wrapText="1"/>
      <protection/>
    </xf>
    <xf numFmtId="3" fontId="6" fillId="34" borderId="20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/>
    </xf>
    <xf numFmtId="10" fontId="6" fillId="0" borderId="17" xfId="0" applyNumberFormat="1" applyFont="1" applyFill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vertical="center" textRotation="90" wrapText="1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6" fillId="0" borderId="56" xfId="0" applyFont="1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G16" sqref="G16:L16"/>
    </sheetView>
  </sheetViews>
  <sheetFormatPr defaultColWidth="9.140625" defaultRowHeight="12.75"/>
  <cols>
    <col min="1" max="1" width="11.28125" style="15" bestFit="1" customWidth="1"/>
    <col min="2" max="3" width="8.7109375" style="15" customWidth="1"/>
    <col min="4" max="6" width="8.7109375" style="34" customWidth="1"/>
    <col min="7" max="10" width="8.7109375" style="15" customWidth="1"/>
    <col min="11" max="12" width="8.7109375" style="34" customWidth="1"/>
    <col min="13" max="16384" width="9.140625" style="9" customWidth="1"/>
  </cols>
  <sheetData>
    <row r="1" spans="1:12" ht="13.5">
      <c r="A1" s="22"/>
      <c r="B1" s="43"/>
      <c r="C1" s="45"/>
      <c r="D1" s="119" t="s">
        <v>42</v>
      </c>
      <c r="E1" s="119"/>
      <c r="F1" s="119"/>
      <c r="G1" s="122"/>
      <c r="H1" s="123"/>
      <c r="I1" s="123"/>
      <c r="J1" s="123"/>
      <c r="K1" s="123"/>
      <c r="L1" s="124"/>
    </row>
    <row r="2" spans="1:12" s="24" customFormat="1" ht="13.5">
      <c r="A2" s="23"/>
      <c r="B2" s="117" t="s">
        <v>42</v>
      </c>
      <c r="C2" s="118"/>
      <c r="D2" s="117" t="s">
        <v>44</v>
      </c>
      <c r="E2" s="120"/>
      <c r="F2" s="118"/>
      <c r="G2" s="93"/>
      <c r="H2" s="55"/>
      <c r="I2" s="55"/>
      <c r="J2" s="55"/>
      <c r="K2" s="55"/>
      <c r="L2" s="94"/>
    </row>
    <row r="3" spans="1:12" s="24" customFormat="1" ht="13.5">
      <c r="A3" s="25"/>
      <c r="B3" s="115" t="s">
        <v>43</v>
      </c>
      <c r="C3" s="116"/>
      <c r="D3" s="115" t="s">
        <v>38</v>
      </c>
      <c r="E3" s="121"/>
      <c r="F3" s="116"/>
      <c r="G3" s="115" t="s">
        <v>2</v>
      </c>
      <c r="H3" s="121"/>
      <c r="I3" s="121"/>
      <c r="J3" s="121"/>
      <c r="K3" s="121"/>
      <c r="L3" s="116"/>
    </row>
    <row r="4" spans="1:12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112</v>
      </c>
      <c r="G4" s="2" t="s">
        <v>3</v>
      </c>
      <c r="H4" s="2" t="s">
        <v>88</v>
      </c>
      <c r="I4" s="2" t="s">
        <v>85</v>
      </c>
      <c r="J4" s="2" t="s">
        <v>4</v>
      </c>
      <c r="K4" s="2" t="s">
        <v>89</v>
      </c>
      <c r="L4" s="2" t="s">
        <v>85</v>
      </c>
    </row>
    <row r="5" spans="1:12" s="10" customFormat="1" ht="87.75" customHeight="1" thickBot="1">
      <c r="A5" s="27" t="s">
        <v>16</v>
      </c>
      <c r="B5" s="6" t="s">
        <v>45</v>
      </c>
      <c r="C5" s="6" t="s">
        <v>46</v>
      </c>
      <c r="D5" s="6" t="s">
        <v>39</v>
      </c>
      <c r="E5" s="6" t="s">
        <v>47</v>
      </c>
      <c r="F5" s="6" t="s">
        <v>118</v>
      </c>
      <c r="G5" s="6" t="s">
        <v>48</v>
      </c>
      <c r="H5" s="6" t="s">
        <v>78</v>
      </c>
      <c r="I5" s="6" t="s">
        <v>79</v>
      </c>
      <c r="J5" s="6" t="s">
        <v>33</v>
      </c>
      <c r="K5" s="6" t="s">
        <v>80</v>
      </c>
      <c r="L5" s="6" t="s">
        <v>81</v>
      </c>
    </row>
    <row r="6" spans="1:12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61</v>
      </c>
      <c r="B7" s="60">
        <v>45</v>
      </c>
      <c r="C7" s="61">
        <v>144</v>
      </c>
      <c r="D7" s="28">
        <v>146</v>
      </c>
      <c r="E7" s="88">
        <v>43</v>
      </c>
      <c r="F7" s="18">
        <v>0</v>
      </c>
      <c r="G7" s="28">
        <v>47</v>
      </c>
      <c r="H7" s="29">
        <v>7</v>
      </c>
      <c r="I7" s="29">
        <v>2</v>
      </c>
      <c r="J7" s="29">
        <v>130</v>
      </c>
      <c r="K7" s="29">
        <v>4</v>
      </c>
      <c r="L7" s="18">
        <v>2</v>
      </c>
    </row>
    <row r="8" spans="1:12" s="14" customFormat="1" ht="13.5">
      <c r="A8" s="1" t="s">
        <v>62</v>
      </c>
      <c r="B8" s="62">
        <v>77</v>
      </c>
      <c r="C8" s="63">
        <v>148</v>
      </c>
      <c r="D8" s="30">
        <v>132</v>
      </c>
      <c r="E8" s="89">
        <v>89</v>
      </c>
      <c r="F8" s="21">
        <v>2</v>
      </c>
      <c r="G8" s="30">
        <v>74</v>
      </c>
      <c r="H8" s="31">
        <v>11</v>
      </c>
      <c r="I8" s="31">
        <v>5</v>
      </c>
      <c r="J8" s="31">
        <v>127</v>
      </c>
      <c r="K8" s="31">
        <v>2</v>
      </c>
      <c r="L8" s="21">
        <v>2</v>
      </c>
    </row>
    <row r="9" spans="1:12" s="14" customFormat="1" ht="13.5">
      <c r="A9" s="1" t="s">
        <v>63</v>
      </c>
      <c r="B9" s="62">
        <v>11</v>
      </c>
      <c r="C9" s="63">
        <v>16</v>
      </c>
      <c r="D9" s="30">
        <v>15</v>
      </c>
      <c r="E9" s="89">
        <v>11</v>
      </c>
      <c r="F9" s="21">
        <v>0</v>
      </c>
      <c r="G9" s="30">
        <v>13</v>
      </c>
      <c r="H9" s="31">
        <v>0</v>
      </c>
      <c r="I9" s="31">
        <v>0</v>
      </c>
      <c r="J9" s="31">
        <v>14</v>
      </c>
      <c r="K9" s="31">
        <v>0</v>
      </c>
      <c r="L9" s="21">
        <v>0</v>
      </c>
    </row>
    <row r="10" spans="1:12" s="14" customFormat="1" ht="13.5">
      <c r="A10" s="1" t="s">
        <v>64</v>
      </c>
      <c r="B10" s="62">
        <v>389</v>
      </c>
      <c r="C10" s="63">
        <v>337</v>
      </c>
      <c r="D10" s="30">
        <v>321</v>
      </c>
      <c r="E10" s="89">
        <v>408</v>
      </c>
      <c r="F10" s="21">
        <v>0</v>
      </c>
      <c r="G10" s="30">
        <v>402</v>
      </c>
      <c r="H10" s="31">
        <v>27</v>
      </c>
      <c r="I10" s="31">
        <v>5</v>
      </c>
      <c r="J10" s="31">
        <v>291</v>
      </c>
      <c r="K10" s="31">
        <v>1</v>
      </c>
      <c r="L10" s="21">
        <v>5</v>
      </c>
    </row>
    <row r="11" spans="1:12" s="14" customFormat="1" ht="13.5">
      <c r="A11" s="1" t="s">
        <v>65</v>
      </c>
      <c r="B11" s="62">
        <v>165</v>
      </c>
      <c r="C11" s="63">
        <v>210</v>
      </c>
      <c r="D11" s="30">
        <v>193</v>
      </c>
      <c r="E11" s="89">
        <v>178</v>
      </c>
      <c r="F11" s="21">
        <v>0</v>
      </c>
      <c r="G11" s="30">
        <v>169</v>
      </c>
      <c r="H11" s="31">
        <v>19</v>
      </c>
      <c r="I11" s="31">
        <v>3</v>
      </c>
      <c r="J11" s="31">
        <v>178</v>
      </c>
      <c r="K11" s="31">
        <v>2</v>
      </c>
      <c r="L11" s="21">
        <v>3</v>
      </c>
    </row>
    <row r="12" spans="1:12" s="14" customFormat="1" ht="13.5">
      <c r="A12" s="1" t="s">
        <v>66</v>
      </c>
      <c r="B12" s="62">
        <v>278</v>
      </c>
      <c r="C12" s="63">
        <v>427</v>
      </c>
      <c r="D12" s="30">
        <v>401</v>
      </c>
      <c r="E12" s="89">
        <v>297</v>
      </c>
      <c r="F12" s="21">
        <v>1</v>
      </c>
      <c r="G12" s="30">
        <v>260</v>
      </c>
      <c r="H12" s="31">
        <v>29</v>
      </c>
      <c r="I12" s="31">
        <v>14</v>
      </c>
      <c r="J12" s="31">
        <v>393</v>
      </c>
      <c r="K12" s="31">
        <v>2</v>
      </c>
      <c r="L12" s="21">
        <v>6</v>
      </c>
    </row>
    <row r="13" spans="1:12" s="14" customFormat="1" ht="13.5">
      <c r="A13" s="1" t="s">
        <v>67</v>
      </c>
      <c r="B13" s="62">
        <v>63</v>
      </c>
      <c r="C13" s="63">
        <v>192</v>
      </c>
      <c r="D13" s="30">
        <v>178</v>
      </c>
      <c r="E13" s="89">
        <v>72</v>
      </c>
      <c r="F13" s="21">
        <v>1</v>
      </c>
      <c r="G13" s="30">
        <v>69</v>
      </c>
      <c r="H13" s="31">
        <v>9</v>
      </c>
      <c r="I13" s="31">
        <v>5</v>
      </c>
      <c r="J13" s="31">
        <v>171</v>
      </c>
      <c r="K13" s="31">
        <v>0</v>
      </c>
      <c r="L13" s="21">
        <v>1</v>
      </c>
    </row>
    <row r="14" spans="1:12" s="14" customFormat="1" ht="13.5">
      <c r="A14" s="1" t="s">
        <v>68</v>
      </c>
      <c r="B14" s="62">
        <v>12</v>
      </c>
      <c r="C14" s="63">
        <v>35</v>
      </c>
      <c r="D14" s="30">
        <v>29</v>
      </c>
      <c r="E14" s="89">
        <v>16</v>
      </c>
      <c r="F14" s="21">
        <v>0</v>
      </c>
      <c r="G14" s="30">
        <v>9</v>
      </c>
      <c r="H14" s="31">
        <v>0</v>
      </c>
      <c r="I14" s="31">
        <v>2</v>
      </c>
      <c r="J14" s="31">
        <v>32</v>
      </c>
      <c r="K14" s="31">
        <v>1</v>
      </c>
      <c r="L14" s="21">
        <v>1</v>
      </c>
    </row>
    <row r="15" spans="1:12" s="14" customFormat="1" ht="13.5">
      <c r="A15" s="1" t="s">
        <v>69</v>
      </c>
      <c r="B15" s="69">
        <v>435</v>
      </c>
      <c r="C15" s="70">
        <v>558</v>
      </c>
      <c r="D15" s="57">
        <v>535</v>
      </c>
      <c r="E15" s="92">
        <v>454</v>
      </c>
      <c r="F15" s="58">
        <v>0</v>
      </c>
      <c r="G15" s="57">
        <v>441</v>
      </c>
      <c r="H15" s="59">
        <v>19</v>
      </c>
      <c r="I15" s="59">
        <v>11</v>
      </c>
      <c r="J15" s="59">
        <v>515</v>
      </c>
      <c r="K15" s="59">
        <v>10</v>
      </c>
      <c r="L15" s="58">
        <v>0</v>
      </c>
    </row>
    <row r="16" spans="1:12" ht="13.5">
      <c r="A16" s="8" t="s">
        <v>0</v>
      </c>
      <c r="B16" s="16">
        <f>SUM(B7:B15)</f>
        <v>1475</v>
      </c>
      <c r="C16" s="16">
        <f>SUM(C7:C15)</f>
        <v>2067</v>
      </c>
      <c r="D16" s="16">
        <f>SUM(D7:D15)</f>
        <v>1950</v>
      </c>
      <c r="E16" s="16">
        <f>SUM(E7:E15)</f>
        <v>1568</v>
      </c>
      <c r="F16" s="16">
        <f>SUM(F7:F15)</f>
        <v>4</v>
      </c>
      <c r="G16" s="16">
        <f aca="true" t="shared" si="0" ref="G16:L16">SUM(G7:G15)</f>
        <v>1484</v>
      </c>
      <c r="H16" s="16">
        <f t="shared" si="0"/>
        <v>121</v>
      </c>
      <c r="I16" s="16">
        <f t="shared" si="0"/>
        <v>47</v>
      </c>
      <c r="J16" s="16">
        <f t="shared" si="0"/>
        <v>1851</v>
      </c>
      <c r="K16" s="16">
        <f t="shared" si="0"/>
        <v>22</v>
      </c>
      <c r="L16" s="16">
        <f t="shared" si="0"/>
        <v>20</v>
      </c>
    </row>
    <row r="17" spans="1:6" ht="13.5">
      <c r="A17" s="33"/>
      <c r="B17" s="49"/>
      <c r="C17" s="49"/>
      <c r="D17" s="49"/>
      <c r="E17" s="49"/>
      <c r="F17" s="49"/>
    </row>
  </sheetData>
  <sheetProtection selectLockedCells="1"/>
  <mergeCells count="7">
    <mergeCell ref="B3:C3"/>
    <mergeCell ref="B2:C2"/>
    <mergeCell ref="D1:F1"/>
    <mergeCell ref="D2:F2"/>
    <mergeCell ref="D3:F3"/>
    <mergeCell ref="G1:L1"/>
    <mergeCell ref="G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15" sqref="G15:L15"/>
    </sheetView>
  </sheetViews>
  <sheetFormatPr defaultColWidth="9.140625" defaultRowHeight="12.75"/>
  <cols>
    <col min="1" max="1" width="11.28125" style="15" bestFit="1" customWidth="1"/>
    <col min="2" max="2" width="8.7109375" style="15" customWidth="1"/>
    <col min="3" max="9" width="8.7109375" style="34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2"/>
      <c r="B1" s="122"/>
      <c r="C1" s="123"/>
      <c r="D1" s="123"/>
      <c r="E1" s="123"/>
      <c r="F1" s="124"/>
      <c r="G1" s="125" t="s">
        <v>1</v>
      </c>
      <c r="H1" s="126"/>
      <c r="I1" s="127"/>
      <c r="J1" s="125" t="s">
        <v>5</v>
      </c>
      <c r="K1" s="126"/>
      <c r="L1" s="91" t="s">
        <v>6</v>
      </c>
    </row>
    <row r="2" spans="1:12" ht="13.5">
      <c r="A2" s="25"/>
      <c r="B2" s="115" t="s">
        <v>2</v>
      </c>
      <c r="C2" s="121"/>
      <c r="D2" s="121"/>
      <c r="E2" s="121"/>
      <c r="F2" s="121"/>
      <c r="G2" s="115" t="s">
        <v>2</v>
      </c>
      <c r="H2" s="121"/>
      <c r="I2" s="116"/>
      <c r="J2" s="115" t="s">
        <v>9</v>
      </c>
      <c r="K2" s="121"/>
      <c r="L2" s="7" t="s">
        <v>10</v>
      </c>
    </row>
    <row r="3" spans="1:12" ht="13.5">
      <c r="A3" s="26"/>
      <c r="B3" s="2" t="s">
        <v>112</v>
      </c>
      <c r="C3" s="2" t="s">
        <v>112</v>
      </c>
      <c r="D3" s="2" t="s">
        <v>112</v>
      </c>
      <c r="E3" s="2" t="s">
        <v>112</v>
      </c>
      <c r="F3" s="2" t="s">
        <v>112</v>
      </c>
      <c r="G3" s="2" t="s">
        <v>89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7" t="s">
        <v>16</v>
      </c>
      <c r="B4" s="6" t="s">
        <v>116</v>
      </c>
      <c r="C4" s="6" t="s">
        <v>86</v>
      </c>
      <c r="D4" s="6" t="s">
        <v>87</v>
      </c>
      <c r="E4" s="6" t="s">
        <v>82</v>
      </c>
      <c r="F4" s="6" t="s">
        <v>83</v>
      </c>
      <c r="G4" s="6" t="s">
        <v>84</v>
      </c>
      <c r="H4" s="6" t="s">
        <v>34</v>
      </c>
      <c r="I4" s="6" t="s">
        <v>91</v>
      </c>
      <c r="J4" s="4" t="s">
        <v>40</v>
      </c>
      <c r="K4" s="4" t="s">
        <v>55</v>
      </c>
      <c r="L4" s="4" t="s">
        <v>49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 t="s">
        <v>61</v>
      </c>
      <c r="B6" s="28">
        <v>0</v>
      </c>
      <c r="C6" s="29">
        <v>0</v>
      </c>
      <c r="D6" s="29">
        <v>0</v>
      </c>
      <c r="E6" s="29">
        <v>0</v>
      </c>
      <c r="F6" s="18">
        <v>0</v>
      </c>
      <c r="G6" s="28">
        <v>9</v>
      </c>
      <c r="H6" s="46">
        <v>150</v>
      </c>
      <c r="I6" s="18">
        <v>32</v>
      </c>
      <c r="J6" s="28">
        <v>129</v>
      </c>
      <c r="K6" s="46">
        <v>59</v>
      </c>
      <c r="L6" s="17">
        <v>166</v>
      </c>
    </row>
    <row r="7" spans="1:12" ht="13.5">
      <c r="A7" s="1" t="s">
        <v>62</v>
      </c>
      <c r="B7" s="30">
        <v>0</v>
      </c>
      <c r="C7" s="31">
        <v>0</v>
      </c>
      <c r="D7" s="31">
        <v>0</v>
      </c>
      <c r="E7" s="31">
        <v>0</v>
      </c>
      <c r="F7" s="21">
        <v>0</v>
      </c>
      <c r="G7" s="30">
        <v>7</v>
      </c>
      <c r="H7" s="47">
        <v>147</v>
      </c>
      <c r="I7" s="21">
        <v>68</v>
      </c>
      <c r="J7" s="30">
        <v>126</v>
      </c>
      <c r="K7" s="47">
        <v>94</v>
      </c>
      <c r="L7" s="20">
        <v>172</v>
      </c>
    </row>
    <row r="8" spans="1:12" ht="13.5">
      <c r="A8" s="1" t="s">
        <v>63</v>
      </c>
      <c r="B8" s="30">
        <v>0</v>
      </c>
      <c r="C8" s="31">
        <v>0</v>
      </c>
      <c r="D8" s="31">
        <v>0</v>
      </c>
      <c r="E8" s="31">
        <v>0</v>
      </c>
      <c r="F8" s="21">
        <v>0</v>
      </c>
      <c r="G8" s="30">
        <v>1</v>
      </c>
      <c r="H8" s="47">
        <v>16</v>
      </c>
      <c r="I8" s="21">
        <v>8</v>
      </c>
      <c r="J8" s="30">
        <v>12</v>
      </c>
      <c r="K8" s="47">
        <v>14</v>
      </c>
      <c r="L8" s="20">
        <v>24</v>
      </c>
    </row>
    <row r="9" spans="1:12" ht="13.5">
      <c r="A9" s="1" t="s">
        <v>64</v>
      </c>
      <c r="B9" s="30">
        <v>1</v>
      </c>
      <c r="C9" s="31">
        <v>0</v>
      </c>
      <c r="D9" s="31">
        <v>0</v>
      </c>
      <c r="E9" s="31">
        <v>0</v>
      </c>
      <c r="F9" s="21">
        <v>0</v>
      </c>
      <c r="G9" s="30">
        <v>10</v>
      </c>
      <c r="H9" s="47">
        <v>345</v>
      </c>
      <c r="I9" s="21">
        <v>363</v>
      </c>
      <c r="J9" s="30">
        <v>285</v>
      </c>
      <c r="K9" s="47">
        <v>429</v>
      </c>
      <c r="L9" s="20">
        <v>491</v>
      </c>
    </row>
    <row r="10" spans="1:12" ht="13.5">
      <c r="A10" s="1" t="s">
        <v>65</v>
      </c>
      <c r="B10" s="30">
        <v>0</v>
      </c>
      <c r="C10" s="31">
        <v>0</v>
      </c>
      <c r="D10" s="31">
        <v>0</v>
      </c>
      <c r="E10" s="31">
        <v>0</v>
      </c>
      <c r="F10" s="21">
        <v>0</v>
      </c>
      <c r="G10" s="30">
        <v>10</v>
      </c>
      <c r="H10" s="47">
        <v>211</v>
      </c>
      <c r="I10" s="21">
        <v>143</v>
      </c>
      <c r="J10" s="30">
        <v>164</v>
      </c>
      <c r="K10" s="47">
        <v>200</v>
      </c>
      <c r="L10" s="20">
        <v>267</v>
      </c>
    </row>
    <row r="11" spans="1:12" ht="13.5">
      <c r="A11" s="1" t="s">
        <v>66</v>
      </c>
      <c r="B11" s="30">
        <v>0</v>
      </c>
      <c r="C11" s="31">
        <v>0</v>
      </c>
      <c r="D11" s="31">
        <v>0</v>
      </c>
      <c r="E11" s="31">
        <v>0</v>
      </c>
      <c r="F11" s="21">
        <v>0</v>
      </c>
      <c r="G11" s="30">
        <v>21</v>
      </c>
      <c r="H11" s="47">
        <v>440</v>
      </c>
      <c r="I11" s="21">
        <v>237</v>
      </c>
      <c r="J11" s="30">
        <v>346</v>
      </c>
      <c r="K11" s="47">
        <v>345</v>
      </c>
      <c r="L11" s="20">
        <v>540</v>
      </c>
    </row>
    <row r="12" spans="1:12" ht="13.5">
      <c r="A12" s="1" t="s">
        <v>67</v>
      </c>
      <c r="B12" s="30">
        <v>0</v>
      </c>
      <c r="C12" s="31">
        <v>0</v>
      </c>
      <c r="D12" s="31">
        <v>0</v>
      </c>
      <c r="E12" s="31">
        <v>0</v>
      </c>
      <c r="F12" s="21">
        <v>0</v>
      </c>
      <c r="G12" s="30">
        <v>7</v>
      </c>
      <c r="H12" s="47">
        <v>184</v>
      </c>
      <c r="I12" s="21">
        <v>57</v>
      </c>
      <c r="J12" s="30">
        <v>145</v>
      </c>
      <c r="K12" s="47">
        <v>95</v>
      </c>
      <c r="L12" s="20">
        <v>207</v>
      </c>
    </row>
    <row r="13" spans="1:12" ht="13.5">
      <c r="A13" s="1" t="s">
        <v>68</v>
      </c>
      <c r="B13" s="30">
        <v>0</v>
      </c>
      <c r="C13" s="31">
        <v>0</v>
      </c>
      <c r="D13" s="31">
        <v>0</v>
      </c>
      <c r="E13" s="31">
        <v>0</v>
      </c>
      <c r="F13" s="21">
        <v>0</v>
      </c>
      <c r="G13" s="30">
        <v>1</v>
      </c>
      <c r="H13" s="47">
        <v>36</v>
      </c>
      <c r="I13" s="21">
        <v>10</v>
      </c>
      <c r="J13" s="30">
        <v>29</v>
      </c>
      <c r="K13" s="47">
        <v>15</v>
      </c>
      <c r="L13" s="20">
        <v>34</v>
      </c>
    </row>
    <row r="14" spans="1:12" ht="13.5">
      <c r="A14" s="1" t="s">
        <v>69</v>
      </c>
      <c r="B14" s="57">
        <v>1</v>
      </c>
      <c r="C14" s="59">
        <v>0</v>
      </c>
      <c r="D14" s="59">
        <v>0</v>
      </c>
      <c r="E14" s="59">
        <v>0</v>
      </c>
      <c r="F14" s="58">
        <v>0</v>
      </c>
      <c r="G14" s="57">
        <v>20</v>
      </c>
      <c r="H14" s="47">
        <v>583</v>
      </c>
      <c r="I14" s="21">
        <v>386</v>
      </c>
      <c r="J14" s="57">
        <v>475</v>
      </c>
      <c r="K14" s="47">
        <v>494</v>
      </c>
      <c r="L14" s="20">
        <v>687</v>
      </c>
    </row>
    <row r="15" spans="1:12" ht="13.5">
      <c r="A15" s="8" t="s">
        <v>0</v>
      </c>
      <c r="B15" s="16">
        <f aca="true" t="shared" si="0" ref="B15:I15">SUM(B6:B14)</f>
        <v>2</v>
      </c>
      <c r="C15" s="16">
        <f>SUM(C6:C14)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86</v>
      </c>
      <c r="H15" s="16">
        <f t="shared" si="0"/>
        <v>2112</v>
      </c>
      <c r="I15" s="16">
        <f t="shared" si="0"/>
        <v>1304</v>
      </c>
      <c r="J15" s="16">
        <f>SUM(J6:J14)</f>
        <v>1711</v>
      </c>
      <c r="K15" s="16">
        <f>SUM(K6:K14)</f>
        <v>1745</v>
      </c>
      <c r="L15" s="16">
        <f>SUM(L6:L14)</f>
        <v>2588</v>
      </c>
    </row>
    <row r="16" spans="10:12" ht="13.5">
      <c r="J16" s="49"/>
      <c r="K16" s="49"/>
      <c r="L16" s="49"/>
    </row>
  </sheetData>
  <sheetProtection selectLockedCells="1"/>
  <mergeCells count="6">
    <mergeCell ref="B2:F2"/>
    <mergeCell ref="G2:I2"/>
    <mergeCell ref="B1:F1"/>
    <mergeCell ref="G1:I1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B15" sqref="B15:G15"/>
    </sheetView>
  </sheetViews>
  <sheetFormatPr defaultColWidth="9.140625" defaultRowHeight="12.75"/>
  <cols>
    <col min="1" max="1" width="11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2"/>
      <c r="B1" s="128" t="s">
        <v>6</v>
      </c>
      <c r="C1" s="129"/>
      <c r="D1" s="130" t="s">
        <v>7</v>
      </c>
      <c r="E1" s="130"/>
      <c r="F1" s="119" t="s">
        <v>8</v>
      </c>
      <c r="G1" s="119"/>
      <c r="H1" s="125" t="s">
        <v>114</v>
      </c>
      <c r="I1" s="127"/>
    </row>
    <row r="2" spans="1:9" s="24" customFormat="1" ht="13.5">
      <c r="A2" s="25"/>
      <c r="B2" s="115" t="s">
        <v>11</v>
      </c>
      <c r="C2" s="116"/>
      <c r="D2" s="131" t="s">
        <v>12</v>
      </c>
      <c r="E2" s="131"/>
      <c r="F2" s="131" t="s">
        <v>13</v>
      </c>
      <c r="G2" s="131"/>
      <c r="H2" s="117" t="s">
        <v>115</v>
      </c>
      <c r="I2" s="118"/>
    </row>
    <row r="3" spans="1:9" ht="13.5" customHeight="1">
      <c r="A3" s="26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15" t="s">
        <v>106</v>
      </c>
      <c r="I3" s="116"/>
    </row>
    <row r="4" spans="1:9" s="10" customFormat="1" ht="87.75" customHeight="1" thickBot="1">
      <c r="A4" s="27" t="s">
        <v>16</v>
      </c>
      <c r="B4" s="4" t="s">
        <v>35</v>
      </c>
      <c r="C4" s="4" t="s">
        <v>50</v>
      </c>
      <c r="D4" s="5" t="s">
        <v>51</v>
      </c>
      <c r="E4" s="5" t="s">
        <v>36</v>
      </c>
      <c r="F4" s="5" t="s">
        <v>52</v>
      </c>
      <c r="G4" s="5" t="s">
        <v>53</v>
      </c>
      <c r="H4" s="113" t="s">
        <v>92</v>
      </c>
      <c r="I4" s="114" t="s">
        <v>93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61</v>
      </c>
      <c r="B6" s="28">
        <v>137</v>
      </c>
      <c r="C6" s="67">
        <v>49</v>
      </c>
      <c r="D6" s="28">
        <v>24</v>
      </c>
      <c r="E6" s="18">
        <v>162</v>
      </c>
      <c r="F6" s="28">
        <v>56</v>
      </c>
      <c r="G6" s="18">
        <v>129</v>
      </c>
      <c r="H6" s="95">
        <v>92</v>
      </c>
      <c r="I6" s="96">
        <v>81</v>
      </c>
    </row>
    <row r="7" spans="1:9" s="14" customFormat="1" ht="13.5">
      <c r="A7" s="1" t="s">
        <v>62</v>
      </c>
      <c r="B7" s="30">
        <v>125</v>
      </c>
      <c r="C7" s="68">
        <v>89</v>
      </c>
      <c r="D7" s="30">
        <v>73</v>
      </c>
      <c r="E7" s="21">
        <v>144</v>
      </c>
      <c r="F7" s="30">
        <v>95</v>
      </c>
      <c r="G7" s="21">
        <v>123</v>
      </c>
      <c r="H7" s="97">
        <v>92</v>
      </c>
      <c r="I7" s="98">
        <v>113</v>
      </c>
    </row>
    <row r="8" spans="1:9" s="14" customFormat="1" ht="13.5">
      <c r="A8" s="1" t="s">
        <v>63</v>
      </c>
      <c r="B8" s="30">
        <v>16</v>
      </c>
      <c r="C8" s="68">
        <v>8</v>
      </c>
      <c r="D8" s="30">
        <v>9</v>
      </c>
      <c r="E8" s="21">
        <v>16</v>
      </c>
      <c r="F8" s="30">
        <v>14</v>
      </c>
      <c r="G8" s="21">
        <v>13</v>
      </c>
      <c r="H8" s="97">
        <v>6</v>
      </c>
      <c r="I8" s="98">
        <v>15</v>
      </c>
    </row>
    <row r="9" spans="1:9" s="14" customFormat="1" ht="13.5">
      <c r="A9" s="1" t="s">
        <v>64</v>
      </c>
      <c r="B9" s="30">
        <v>310</v>
      </c>
      <c r="C9" s="68">
        <v>393</v>
      </c>
      <c r="D9" s="30">
        <v>349</v>
      </c>
      <c r="E9" s="21">
        <v>351</v>
      </c>
      <c r="F9" s="30">
        <v>437</v>
      </c>
      <c r="G9" s="21">
        <v>269</v>
      </c>
      <c r="H9" s="97">
        <v>291</v>
      </c>
      <c r="I9" s="98">
        <v>369</v>
      </c>
    </row>
    <row r="10" spans="1:9" s="14" customFormat="1" ht="13.5">
      <c r="A10" s="1" t="s">
        <v>65</v>
      </c>
      <c r="B10" s="30">
        <v>190</v>
      </c>
      <c r="C10" s="68">
        <v>170</v>
      </c>
      <c r="D10" s="30">
        <v>149</v>
      </c>
      <c r="E10" s="21">
        <v>209</v>
      </c>
      <c r="F10" s="30">
        <v>192</v>
      </c>
      <c r="G10" s="21">
        <v>161</v>
      </c>
      <c r="H10" s="97">
        <v>153</v>
      </c>
      <c r="I10" s="98">
        <v>179</v>
      </c>
    </row>
    <row r="11" spans="1:9" s="14" customFormat="1" ht="13.5">
      <c r="A11" s="1" t="s">
        <v>66</v>
      </c>
      <c r="B11" s="30">
        <v>394</v>
      </c>
      <c r="C11" s="68">
        <v>296</v>
      </c>
      <c r="D11" s="30">
        <v>243</v>
      </c>
      <c r="E11" s="21">
        <v>447</v>
      </c>
      <c r="F11" s="30">
        <v>327</v>
      </c>
      <c r="G11" s="21">
        <v>346</v>
      </c>
      <c r="H11" s="97">
        <v>274</v>
      </c>
      <c r="I11" s="98">
        <v>362</v>
      </c>
    </row>
    <row r="12" spans="1:9" s="14" customFormat="1" ht="13.5">
      <c r="A12" s="1" t="s">
        <v>67</v>
      </c>
      <c r="B12" s="30">
        <v>167</v>
      </c>
      <c r="C12" s="68">
        <v>71</v>
      </c>
      <c r="D12" s="30">
        <v>52</v>
      </c>
      <c r="E12" s="21">
        <v>184</v>
      </c>
      <c r="F12" s="30">
        <v>79</v>
      </c>
      <c r="G12" s="21">
        <v>164</v>
      </c>
      <c r="H12" s="97">
        <v>109</v>
      </c>
      <c r="I12" s="98">
        <v>120</v>
      </c>
    </row>
    <row r="13" spans="1:9" s="14" customFormat="1" ht="13.5">
      <c r="A13" s="1" t="s">
        <v>68</v>
      </c>
      <c r="B13" s="30">
        <v>31</v>
      </c>
      <c r="C13" s="68">
        <v>15</v>
      </c>
      <c r="D13" s="30">
        <v>12</v>
      </c>
      <c r="E13" s="21">
        <v>32</v>
      </c>
      <c r="F13" s="30">
        <v>16</v>
      </c>
      <c r="G13" s="21">
        <v>29</v>
      </c>
      <c r="H13" s="97">
        <v>20</v>
      </c>
      <c r="I13" s="98">
        <v>20</v>
      </c>
    </row>
    <row r="14" spans="1:9" s="14" customFormat="1" ht="13.5">
      <c r="A14" s="1" t="s">
        <v>69</v>
      </c>
      <c r="B14" s="30">
        <v>512</v>
      </c>
      <c r="C14" s="68">
        <v>451</v>
      </c>
      <c r="D14" s="57">
        <v>400</v>
      </c>
      <c r="E14" s="58">
        <v>560</v>
      </c>
      <c r="F14" s="57">
        <v>485</v>
      </c>
      <c r="G14" s="58">
        <v>483</v>
      </c>
      <c r="H14" s="99">
        <v>436</v>
      </c>
      <c r="I14" s="100">
        <v>483</v>
      </c>
    </row>
    <row r="15" spans="1:9" ht="13.5">
      <c r="A15" s="8" t="s">
        <v>0</v>
      </c>
      <c r="B15" s="16">
        <f aca="true" t="shared" si="0" ref="B15:I15">SUM(B6:B14)</f>
        <v>1882</v>
      </c>
      <c r="C15" s="16">
        <f t="shared" si="0"/>
        <v>1542</v>
      </c>
      <c r="D15" s="16">
        <f t="shared" si="0"/>
        <v>1311</v>
      </c>
      <c r="E15" s="16">
        <f t="shared" si="0"/>
        <v>2105</v>
      </c>
      <c r="F15" s="16">
        <f t="shared" si="0"/>
        <v>1701</v>
      </c>
      <c r="G15" s="16">
        <f t="shared" si="0"/>
        <v>1717</v>
      </c>
      <c r="H15" s="16">
        <f t="shared" si="0"/>
        <v>1473</v>
      </c>
      <c r="I15" s="16">
        <f t="shared" si="0"/>
        <v>1742</v>
      </c>
    </row>
    <row r="16" spans="1:4" ht="13.5">
      <c r="A16" s="33"/>
      <c r="B16" s="49"/>
      <c r="C16" s="49"/>
      <c r="D16" s="49"/>
    </row>
  </sheetData>
  <sheetProtection selectLockedCells="1"/>
  <mergeCells count="9">
    <mergeCell ref="H3:I3"/>
    <mergeCell ref="H1:I1"/>
    <mergeCell ref="H2:I2"/>
    <mergeCell ref="B1:C1"/>
    <mergeCell ref="B2:C2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G7" sqref="G7:M15"/>
    </sheetView>
  </sheetViews>
  <sheetFormatPr defaultColWidth="9.140625" defaultRowHeight="12.75"/>
  <cols>
    <col min="1" max="1" width="11.28125" style="15" bestFit="1" customWidth="1"/>
    <col min="2" max="13" width="8.7109375" style="9" customWidth="1"/>
    <col min="14" max="16384" width="9.140625" style="9" customWidth="1"/>
  </cols>
  <sheetData>
    <row r="1" spans="1:13" ht="13.5">
      <c r="A1" s="22"/>
      <c r="B1" s="132"/>
      <c r="C1" s="133"/>
      <c r="D1" s="133"/>
      <c r="E1" s="133"/>
      <c r="F1" s="134"/>
      <c r="G1" s="132"/>
      <c r="H1" s="133"/>
      <c r="I1" s="133"/>
      <c r="J1" s="133"/>
      <c r="K1" s="133"/>
      <c r="L1" s="133"/>
      <c r="M1" s="134"/>
    </row>
    <row r="2" spans="1:13" ht="13.5">
      <c r="A2" s="50"/>
      <c r="B2" s="117"/>
      <c r="C2" s="120"/>
      <c r="D2" s="120"/>
      <c r="E2" s="120"/>
      <c r="F2" s="118"/>
      <c r="G2" s="115" t="s">
        <v>56</v>
      </c>
      <c r="H2" s="121"/>
      <c r="I2" s="121"/>
      <c r="J2" s="121"/>
      <c r="K2" s="121"/>
      <c r="L2" s="121"/>
      <c r="M2" s="116"/>
    </row>
    <row r="3" spans="1:13" ht="13.5">
      <c r="A3" s="25"/>
      <c r="B3" s="117" t="s">
        <v>14</v>
      </c>
      <c r="C3" s="120"/>
      <c r="D3" s="120"/>
      <c r="E3" s="120"/>
      <c r="F3" s="118"/>
      <c r="G3" s="135" t="s">
        <v>23</v>
      </c>
      <c r="H3" s="136"/>
      <c r="I3" s="135" t="s">
        <v>17</v>
      </c>
      <c r="J3" s="136"/>
      <c r="K3" s="135" t="s">
        <v>18</v>
      </c>
      <c r="L3" s="137"/>
      <c r="M3" s="136"/>
    </row>
    <row r="4" spans="1:13" ht="13.5">
      <c r="A4" s="26"/>
      <c r="B4" s="115" t="s">
        <v>15</v>
      </c>
      <c r="C4" s="121"/>
      <c r="D4" s="121"/>
      <c r="E4" s="121"/>
      <c r="F4" s="116"/>
      <c r="G4" s="2" t="s">
        <v>85</v>
      </c>
      <c r="H4" s="2" t="s">
        <v>4</v>
      </c>
      <c r="I4" s="2" t="s">
        <v>4</v>
      </c>
      <c r="J4" s="2" t="s">
        <v>112</v>
      </c>
      <c r="K4" s="2" t="s">
        <v>4</v>
      </c>
      <c r="L4" s="2" t="s">
        <v>3</v>
      </c>
      <c r="M4" s="2" t="s">
        <v>112</v>
      </c>
    </row>
    <row r="5" spans="1:13" ht="87.75" customHeight="1" thickBot="1">
      <c r="A5" s="27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90</v>
      </c>
      <c r="H5" s="4" t="s">
        <v>57</v>
      </c>
      <c r="I5" s="4" t="s">
        <v>58</v>
      </c>
      <c r="J5" s="5" t="s">
        <v>117</v>
      </c>
      <c r="K5" s="5" t="s">
        <v>60</v>
      </c>
      <c r="L5" s="5" t="s">
        <v>59</v>
      </c>
      <c r="M5" s="5" t="s">
        <v>113</v>
      </c>
    </row>
    <row r="6" spans="1:13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>
      <c r="A7" s="78" t="s">
        <v>61</v>
      </c>
      <c r="B7" s="17">
        <v>374</v>
      </c>
      <c r="C7" s="18">
        <v>20</v>
      </c>
      <c r="D7" s="40">
        <f>B7+C7</f>
        <v>394</v>
      </c>
      <c r="E7" s="18">
        <v>192</v>
      </c>
      <c r="F7" s="19">
        <f aca="true" t="shared" si="0" ref="F7:F16">IF(D7&lt;&gt;0,E7/D7,"")</f>
        <v>0.4873096446700508</v>
      </c>
      <c r="G7" s="28">
        <v>40</v>
      </c>
      <c r="H7" s="18">
        <v>148</v>
      </c>
      <c r="I7" s="28">
        <v>160</v>
      </c>
      <c r="J7" s="88">
        <v>1</v>
      </c>
      <c r="K7" s="28">
        <v>142</v>
      </c>
      <c r="L7" s="46">
        <v>38</v>
      </c>
      <c r="M7" s="67">
        <v>6</v>
      </c>
    </row>
    <row r="8" spans="1:13" ht="13.5">
      <c r="A8" s="101" t="s">
        <v>62</v>
      </c>
      <c r="B8" s="20">
        <v>613</v>
      </c>
      <c r="C8" s="21">
        <v>25</v>
      </c>
      <c r="D8" s="41">
        <f aca="true" t="shared" si="1" ref="D8:D14">B8+C8</f>
        <v>638</v>
      </c>
      <c r="E8" s="21">
        <v>228</v>
      </c>
      <c r="F8" s="19">
        <f t="shared" si="0"/>
        <v>0.3573667711598746</v>
      </c>
      <c r="G8" s="30">
        <v>77</v>
      </c>
      <c r="H8" s="21">
        <v>128</v>
      </c>
      <c r="I8" s="30">
        <v>177</v>
      </c>
      <c r="J8" s="89">
        <v>6</v>
      </c>
      <c r="K8" s="30">
        <v>138</v>
      </c>
      <c r="L8" s="47">
        <v>73</v>
      </c>
      <c r="M8" s="68">
        <v>4</v>
      </c>
    </row>
    <row r="9" spans="1:13" ht="13.5">
      <c r="A9" s="101" t="s">
        <v>63</v>
      </c>
      <c r="B9" s="20">
        <v>62</v>
      </c>
      <c r="C9" s="21">
        <v>9</v>
      </c>
      <c r="D9" s="41">
        <f t="shared" si="1"/>
        <v>71</v>
      </c>
      <c r="E9" s="21">
        <v>27</v>
      </c>
      <c r="F9" s="19">
        <f t="shared" si="0"/>
        <v>0.38028169014084506</v>
      </c>
      <c r="G9" s="30">
        <v>9</v>
      </c>
      <c r="H9" s="21">
        <v>15</v>
      </c>
      <c r="I9" s="30">
        <v>21</v>
      </c>
      <c r="J9" s="89">
        <v>1</v>
      </c>
      <c r="K9" s="30">
        <v>12</v>
      </c>
      <c r="L9" s="47">
        <v>14</v>
      </c>
      <c r="M9" s="68">
        <v>0</v>
      </c>
    </row>
    <row r="10" spans="1:13" ht="13.5">
      <c r="A10" s="101" t="s">
        <v>64</v>
      </c>
      <c r="B10" s="20">
        <v>1639</v>
      </c>
      <c r="C10" s="21">
        <v>130</v>
      </c>
      <c r="D10" s="41">
        <f t="shared" si="1"/>
        <v>1769</v>
      </c>
      <c r="E10" s="21">
        <v>741</v>
      </c>
      <c r="F10" s="19">
        <f t="shared" si="0"/>
        <v>0.4188807235726399</v>
      </c>
      <c r="G10" s="30">
        <v>259</v>
      </c>
      <c r="H10" s="21">
        <v>353</v>
      </c>
      <c r="I10" s="30">
        <v>503</v>
      </c>
      <c r="J10" s="89">
        <v>18</v>
      </c>
      <c r="K10" s="30">
        <v>337</v>
      </c>
      <c r="L10" s="47">
        <v>357</v>
      </c>
      <c r="M10" s="68">
        <v>4</v>
      </c>
    </row>
    <row r="11" spans="1:13" ht="13.5">
      <c r="A11" s="101" t="s">
        <v>65</v>
      </c>
      <c r="B11" s="20">
        <v>840</v>
      </c>
      <c r="C11" s="21">
        <v>55</v>
      </c>
      <c r="D11" s="41">
        <f t="shared" si="1"/>
        <v>895</v>
      </c>
      <c r="E11" s="21">
        <v>379</v>
      </c>
      <c r="F11" s="19">
        <f t="shared" si="0"/>
        <v>0.423463687150838</v>
      </c>
      <c r="G11" s="30">
        <v>112</v>
      </c>
      <c r="H11" s="21">
        <v>221</v>
      </c>
      <c r="I11" s="30">
        <v>265</v>
      </c>
      <c r="J11" s="89">
        <v>12</v>
      </c>
      <c r="K11" s="30">
        <v>204</v>
      </c>
      <c r="L11" s="47">
        <v>142</v>
      </c>
      <c r="M11" s="68">
        <v>8</v>
      </c>
    </row>
    <row r="12" spans="1:13" ht="13.5">
      <c r="A12" s="101" t="s">
        <v>66</v>
      </c>
      <c r="B12" s="20">
        <v>1615</v>
      </c>
      <c r="C12" s="21">
        <v>94</v>
      </c>
      <c r="D12" s="41">
        <f t="shared" si="1"/>
        <v>1709</v>
      </c>
      <c r="E12" s="21">
        <v>712</v>
      </c>
      <c r="F12" s="19">
        <f t="shared" si="0"/>
        <v>0.4166179052077238</v>
      </c>
      <c r="G12" s="30">
        <v>224</v>
      </c>
      <c r="H12" s="21">
        <v>425</v>
      </c>
      <c r="I12" s="30">
        <v>530</v>
      </c>
      <c r="J12" s="89">
        <v>30</v>
      </c>
      <c r="K12" s="30">
        <v>405</v>
      </c>
      <c r="L12" s="47">
        <v>257</v>
      </c>
      <c r="M12" s="68">
        <v>14</v>
      </c>
    </row>
    <row r="13" spans="1:13" ht="13.5">
      <c r="A13" s="101" t="s">
        <v>67</v>
      </c>
      <c r="B13" s="20">
        <v>577</v>
      </c>
      <c r="C13" s="21">
        <v>19</v>
      </c>
      <c r="D13" s="41">
        <f t="shared" si="1"/>
        <v>596</v>
      </c>
      <c r="E13" s="21">
        <v>258</v>
      </c>
      <c r="F13" s="19">
        <f t="shared" si="0"/>
        <v>0.43288590604026844</v>
      </c>
      <c r="G13" s="30">
        <v>58</v>
      </c>
      <c r="H13" s="21">
        <v>175</v>
      </c>
      <c r="I13" s="30">
        <v>214</v>
      </c>
      <c r="J13" s="89">
        <v>5</v>
      </c>
      <c r="K13" s="30">
        <v>166</v>
      </c>
      <c r="L13" s="47">
        <v>63</v>
      </c>
      <c r="M13" s="68">
        <v>6</v>
      </c>
    </row>
    <row r="14" spans="1:13" ht="13.5">
      <c r="A14" s="101" t="s">
        <v>68</v>
      </c>
      <c r="B14" s="20">
        <v>51</v>
      </c>
      <c r="C14" s="21">
        <v>0</v>
      </c>
      <c r="D14" s="41">
        <f t="shared" si="1"/>
        <v>51</v>
      </c>
      <c r="E14" s="21">
        <v>47</v>
      </c>
      <c r="F14" s="19">
        <f t="shared" si="0"/>
        <v>0.9215686274509803</v>
      </c>
      <c r="G14" s="30">
        <v>14</v>
      </c>
      <c r="H14" s="21">
        <v>29</v>
      </c>
      <c r="I14" s="30">
        <v>37</v>
      </c>
      <c r="J14" s="89">
        <v>0</v>
      </c>
      <c r="K14" s="30">
        <v>29</v>
      </c>
      <c r="L14" s="47">
        <v>14</v>
      </c>
      <c r="M14" s="68">
        <v>0</v>
      </c>
    </row>
    <row r="15" spans="1:13" ht="13.5">
      <c r="A15" s="102" t="s">
        <v>69</v>
      </c>
      <c r="B15" s="103"/>
      <c r="C15" s="83"/>
      <c r="D15" s="83"/>
      <c r="E15" s="21">
        <v>1009</v>
      </c>
      <c r="F15" s="83">
        <f t="shared" si="0"/>
      </c>
      <c r="G15" s="71">
        <v>320</v>
      </c>
      <c r="H15" s="72">
        <v>539</v>
      </c>
      <c r="I15" s="71">
        <v>693</v>
      </c>
      <c r="J15" s="90">
        <v>24</v>
      </c>
      <c r="K15" s="71">
        <v>515</v>
      </c>
      <c r="L15" s="87">
        <v>416</v>
      </c>
      <c r="M15" s="73">
        <v>15</v>
      </c>
    </row>
    <row r="16" spans="1:13" ht="13.5">
      <c r="A16" s="8" t="s">
        <v>0</v>
      </c>
      <c r="B16" s="16">
        <f>SUM(B7:B15)</f>
        <v>5771</v>
      </c>
      <c r="C16" s="16">
        <f>SUM(C7:C15)</f>
        <v>352</v>
      </c>
      <c r="D16" s="16">
        <f>SUM(D7:D15)</f>
        <v>6123</v>
      </c>
      <c r="E16" s="16">
        <f>SUM(E7:E15)</f>
        <v>3593</v>
      </c>
      <c r="F16" s="64">
        <f t="shared" si="0"/>
        <v>0.5868038543197779</v>
      </c>
      <c r="G16" s="52">
        <f aca="true" t="shared" si="2" ref="G16:M16">SUM(G7:G15)</f>
        <v>1113</v>
      </c>
      <c r="H16" s="52">
        <f t="shared" si="2"/>
        <v>2033</v>
      </c>
      <c r="I16" s="16">
        <f t="shared" si="2"/>
        <v>2600</v>
      </c>
      <c r="J16" s="16">
        <f t="shared" si="2"/>
        <v>97</v>
      </c>
      <c r="K16" s="16">
        <f t="shared" si="2"/>
        <v>1948</v>
      </c>
      <c r="L16" s="16">
        <f t="shared" si="2"/>
        <v>1374</v>
      </c>
      <c r="M16" s="16">
        <f t="shared" si="2"/>
        <v>57</v>
      </c>
    </row>
  </sheetData>
  <sheetProtection selectLockedCells="1"/>
  <mergeCells count="9">
    <mergeCell ref="B1:F1"/>
    <mergeCell ref="G1:M1"/>
    <mergeCell ref="B4:F4"/>
    <mergeCell ref="B2:F2"/>
    <mergeCell ref="B3:F3"/>
    <mergeCell ref="G2:M2"/>
    <mergeCell ref="G3:H3"/>
    <mergeCell ref="K3:M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I16" sqref="I16:J16"/>
    </sheetView>
  </sheetViews>
  <sheetFormatPr defaultColWidth="9.140625" defaultRowHeight="12.75"/>
  <cols>
    <col min="1" max="1" width="11.28125" style="15" bestFit="1" customWidth="1"/>
    <col min="2" max="4" width="8.7109375" style="9" customWidth="1"/>
    <col min="5" max="5" width="11.8515625" style="9" bestFit="1" customWidth="1"/>
    <col min="6" max="6" width="10.57421875" style="9" bestFit="1" customWidth="1"/>
    <col min="7" max="7" width="9.8515625" style="9" bestFit="1" customWidth="1"/>
    <col min="8" max="8" width="8.8515625" style="9" bestFit="1" customWidth="1"/>
    <col min="9" max="12" width="8.7109375" style="9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12" ht="13.5">
      <c r="A1" s="22"/>
      <c r="B1" s="119" t="s">
        <v>27</v>
      </c>
      <c r="C1" s="119"/>
      <c r="D1" s="119"/>
      <c r="E1" s="54" t="s">
        <v>30</v>
      </c>
      <c r="F1" s="51"/>
      <c r="G1" s="54"/>
      <c r="H1" s="44"/>
      <c r="I1" s="138" t="s">
        <v>41</v>
      </c>
      <c r="J1" s="129"/>
      <c r="K1" s="125" t="s">
        <v>97</v>
      </c>
      <c r="L1" s="134"/>
    </row>
    <row r="2" spans="1:12" s="24" customFormat="1" ht="13.5">
      <c r="A2" s="23"/>
      <c r="B2" s="117" t="s">
        <v>28</v>
      </c>
      <c r="C2" s="120"/>
      <c r="D2" s="120"/>
      <c r="E2" s="53" t="s">
        <v>29</v>
      </c>
      <c r="F2" s="48" t="s">
        <v>27</v>
      </c>
      <c r="G2" s="53" t="s">
        <v>27</v>
      </c>
      <c r="H2" s="48" t="s">
        <v>27</v>
      </c>
      <c r="I2" s="139" t="s">
        <v>77</v>
      </c>
      <c r="J2" s="140"/>
      <c r="K2" s="117" t="s">
        <v>98</v>
      </c>
      <c r="L2" s="118"/>
    </row>
    <row r="3" spans="1:12" s="24" customFormat="1" ht="13.5">
      <c r="A3" s="23"/>
      <c r="B3" s="56" t="s">
        <v>54</v>
      </c>
      <c r="C3" s="135" t="s">
        <v>37</v>
      </c>
      <c r="D3" s="136"/>
      <c r="E3" s="53" t="s">
        <v>19</v>
      </c>
      <c r="F3" s="7" t="s">
        <v>11</v>
      </c>
      <c r="G3" s="37" t="s">
        <v>31</v>
      </c>
      <c r="H3" s="7" t="s">
        <v>32</v>
      </c>
      <c r="I3" s="132" t="s">
        <v>24</v>
      </c>
      <c r="J3" s="134"/>
      <c r="K3" s="117" t="s">
        <v>99</v>
      </c>
      <c r="L3" s="118"/>
    </row>
    <row r="4" spans="1:12" ht="13.5">
      <c r="A4" s="35"/>
      <c r="B4" s="2" t="s">
        <v>4</v>
      </c>
      <c r="C4" s="2" t="s">
        <v>85</v>
      </c>
      <c r="D4" s="2" t="s">
        <v>4</v>
      </c>
      <c r="E4" s="2" t="s">
        <v>4</v>
      </c>
      <c r="F4" s="3" t="s">
        <v>4</v>
      </c>
      <c r="G4" s="3" t="s">
        <v>4</v>
      </c>
      <c r="H4" s="3" t="s">
        <v>4</v>
      </c>
      <c r="I4" s="141" t="s">
        <v>76</v>
      </c>
      <c r="J4" s="142"/>
      <c r="K4" s="143" t="s">
        <v>100</v>
      </c>
      <c r="L4" s="144"/>
    </row>
    <row r="5" spans="1:12" s="10" customFormat="1" ht="87.75" customHeight="1" thickBot="1">
      <c r="A5" s="36" t="s">
        <v>16</v>
      </c>
      <c r="B5" s="4" t="s">
        <v>70</v>
      </c>
      <c r="C5" s="4" t="s">
        <v>94</v>
      </c>
      <c r="D5" s="4" t="s">
        <v>71</v>
      </c>
      <c r="E5" s="4" t="s">
        <v>95</v>
      </c>
      <c r="F5" s="5" t="s">
        <v>96</v>
      </c>
      <c r="G5" s="5" t="s">
        <v>72</v>
      </c>
      <c r="H5" s="4" t="s">
        <v>75</v>
      </c>
      <c r="I5" s="85" t="s">
        <v>73</v>
      </c>
      <c r="J5" s="84" t="s">
        <v>74</v>
      </c>
      <c r="K5" s="75" t="s">
        <v>92</v>
      </c>
      <c r="L5" s="76" t="s">
        <v>93</v>
      </c>
    </row>
    <row r="6" spans="1:12" s="14" customFormat="1" ht="12.75" customHeight="1" thickBot="1">
      <c r="A6" s="11"/>
      <c r="B6" s="12"/>
      <c r="C6" s="12"/>
      <c r="D6" s="12"/>
      <c r="E6" s="42"/>
      <c r="F6" s="12"/>
      <c r="G6" s="12"/>
      <c r="H6" s="12"/>
      <c r="I6" s="38"/>
      <c r="J6" s="38"/>
      <c r="K6" s="12"/>
      <c r="L6" s="13"/>
    </row>
    <row r="7" spans="1:12" s="14" customFormat="1" ht="13.5">
      <c r="A7" s="1" t="s">
        <v>61</v>
      </c>
      <c r="B7" s="28">
        <v>176</v>
      </c>
      <c r="C7" s="28">
        <v>49</v>
      </c>
      <c r="D7" s="46">
        <v>139</v>
      </c>
      <c r="E7" s="60">
        <v>167</v>
      </c>
      <c r="F7" s="17">
        <v>168</v>
      </c>
      <c r="G7" s="28">
        <v>172</v>
      </c>
      <c r="H7" s="17">
        <v>171</v>
      </c>
      <c r="I7" s="28">
        <v>61</v>
      </c>
      <c r="J7" s="67">
        <v>113</v>
      </c>
      <c r="K7" s="60">
        <v>140</v>
      </c>
      <c r="L7" s="61">
        <v>22</v>
      </c>
    </row>
    <row r="8" spans="1:12" s="14" customFormat="1" ht="13.5">
      <c r="A8" s="1" t="s">
        <v>62</v>
      </c>
      <c r="B8" s="30">
        <v>193</v>
      </c>
      <c r="C8" s="30">
        <v>67</v>
      </c>
      <c r="D8" s="47">
        <v>148</v>
      </c>
      <c r="E8" s="62">
        <v>185</v>
      </c>
      <c r="F8" s="20">
        <v>187</v>
      </c>
      <c r="G8" s="30">
        <v>190</v>
      </c>
      <c r="H8" s="20">
        <v>194</v>
      </c>
      <c r="I8" s="30">
        <v>98</v>
      </c>
      <c r="J8" s="68">
        <v>99</v>
      </c>
      <c r="K8" s="104">
        <v>160</v>
      </c>
      <c r="L8" s="105">
        <v>31</v>
      </c>
    </row>
    <row r="9" spans="1:12" s="14" customFormat="1" ht="13.5">
      <c r="A9" s="1" t="s">
        <v>63</v>
      </c>
      <c r="B9" s="30">
        <v>24</v>
      </c>
      <c r="C9" s="30">
        <v>8</v>
      </c>
      <c r="D9" s="47">
        <v>18</v>
      </c>
      <c r="E9" s="62">
        <v>24</v>
      </c>
      <c r="F9" s="20">
        <v>24</v>
      </c>
      <c r="G9" s="30">
        <v>22</v>
      </c>
      <c r="H9" s="20">
        <v>23</v>
      </c>
      <c r="I9" s="30">
        <v>14</v>
      </c>
      <c r="J9" s="68">
        <v>6</v>
      </c>
      <c r="K9" s="104">
        <v>13</v>
      </c>
      <c r="L9" s="105">
        <v>7</v>
      </c>
    </row>
    <row r="10" spans="1:12" s="14" customFormat="1" ht="13.5">
      <c r="A10" s="1" t="s">
        <v>64</v>
      </c>
      <c r="B10" s="30">
        <v>524</v>
      </c>
      <c r="C10" s="30">
        <v>212</v>
      </c>
      <c r="D10" s="47">
        <v>432</v>
      </c>
      <c r="E10" s="62">
        <v>526</v>
      </c>
      <c r="F10" s="20">
        <v>535</v>
      </c>
      <c r="G10" s="30">
        <v>523</v>
      </c>
      <c r="H10" s="20">
        <v>543</v>
      </c>
      <c r="I10" s="30">
        <v>258</v>
      </c>
      <c r="J10" s="68">
        <v>341</v>
      </c>
      <c r="K10" s="104">
        <v>475</v>
      </c>
      <c r="L10" s="105">
        <v>76</v>
      </c>
    </row>
    <row r="11" spans="1:12" s="14" customFormat="1" ht="13.5">
      <c r="A11" s="1" t="s">
        <v>65</v>
      </c>
      <c r="B11" s="30">
        <v>280</v>
      </c>
      <c r="C11" s="30">
        <v>122</v>
      </c>
      <c r="D11" s="47">
        <v>236</v>
      </c>
      <c r="E11" s="62">
        <v>277</v>
      </c>
      <c r="F11" s="20">
        <v>277</v>
      </c>
      <c r="G11" s="30">
        <v>275</v>
      </c>
      <c r="H11" s="20">
        <v>288</v>
      </c>
      <c r="I11" s="30">
        <v>118</v>
      </c>
      <c r="J11" s="68">
        <v>199</v>
      </c>
      <c r="K11" s="104">
        <v>243</v>
      </c>
      <c r="L11" s="105">
        <v>52</v>
      </c>
    </row>
    <row r="12" spans="1:12" s="14" customFormat="1" ht="13.5">
      <c r="A12" s="1" t="s">
        <v>66</v>
      </c>
      <c r="B12" s="30">
        <v>557</v>
      </c>
      <c r="C12" s="30">
        <v>229</v>
      </c>
      <c r="D12" s="47">
        <v>439</v>
      </c>
      <c r="E12" s="62">
        <v>565</v>
      </c>
      <c r="F12" s="20">
        <v>578</v>
      </c>
      <c r="G12" s="30">
        <v>571</v>
      </c>
      <c r="H12" s="20">
        <v>583</v>
      </c>
      <c r="I12" s="30">
        <v>229</v>
      </c>
      <c r="J12" s="68">
        <v>372</v>
      </c>
      <c r="K12" s="104">
        <v>479</v>
      </c>
      <c r="L12" s="105">
        <v>99</v>
      </c>
    </row>
    <row r="13" spans="1:12" s="14" customFormat="1" ht="13.5">
      <c r="A13" s="1" t="s">
        <v>67</v>
      </c>
      <c r="B13" s="30">
        <v>233</v>
      </c>
      <c r="C13" s="30">
        <v>63</v>
      </c>
      <c r="D13" s="47">
        <v>180</v>
      </c>
      <c r="E13" s="62">
        <v>222</v>
      </c>
      <c r="F13" s="20">
        <v>217</v>
      </c>
      <c r="G13" s="30">
        <v>230</v>
      </c>
      <c r="H13" s="20">
        <v>228</v>
      </c>
      <c r="I13" s="30">
        <v>91</v>
      </c>
      <c r="J13" s="68">
        <v>127</v>
      </c>
      <c r="K13" s="104">
        <v>178</v>
      </c>
      <c r="L13" s="105">
        <v>32</v>
      </c>
    </row>
    <row r="14" spans="1:12" s="14" customFormat="1" ht="13.5">
      <c r="A14" s="1" t="s">
        <v>68</v>
      </c>
      <c r="B14" s="30">
        <v>35</v>
      </c>
      <c r="C14" s="30">
        <v>6</v>
      </c>
      <c r="D14" s="47">
        <v>32</v>
      </c>
      <c r="E14" s="62">
        <v>36</v>
      </c>
      <c r="F14" s="20">
        <v>37</v>
      </c>
      <c r="G14" s="30">
        <v>37</v>
      </c>
      <c r="H14" s="20">
        <v>38</v>
      </c>
      <c r="I14" s="30">
        <v>25</v>
      </c>
      <c r="J14" s="68">
        <v>12</v>
      </c>
      <c r="K14" s="104">
        <v>22</v>
      </c>
      <c r="L14" s="105">
        <v>14</v>
      </c>
    </row>
    <row r="15" spans="1:12" s="14" customFormat="1" ht="13.5">
      <c r="A15" s="1" t="s">
        <v>69</v>
      </c>
      <c r="B15" s="32">
        <v>732</v>
      </c>
      <c r="C15" s="71">
        <v>332</v>
      </c>
      <c r="D15" s="77">
        <v>568</v>
      </c>
      <c r="E15" s="62">
        <v>743</v>
      </c>
      <c r="F15" s="20">
        <v>743</v>
      </c>
      <c r="G15" s="30">
        <v>768</v>
      </c>
      <c r="H15" s="20">
        <v>749</v>
      </c>
      <c r="I15" s="57">
        <v>431</v>
      </c>
      <c r="J15" s="74">
        <v>393</v>
      </c>
      <c r="K15" s="106">
        <v>672</v>
      </c>
      <c r="L15" s="107">
        <v>130</v>
      </c>
    </row>
    <row r="16" spans="1:12" ht="13.5">
      <c r="A16" s="8" t="s">
        <v>0</v>
      </c>
      <c r="B16" s="16">
        <f aca="true" t="shared" si="0" ref="B16:L16">SUM(B7:B15)</f>
        <v>2754</v>
      </c>
      <c r="C16" s="16">
        <f t="shared" si="0"/>
        <v>1088</v>
      </c>
      <c r="D16" s="16">
        <f t="shared" si="0"/>
        <v>2192</v>
      </c>
      <c r="E16" s="16">
        <f t="shared" si="0"/>
        <v>2745</v>
      </c>
      <c r="F16" s="16">
        <f t="shared" si="0"/>
        <v>2766</v>
      </c>
      <c r="G16" s="16">
        <f t="shared" si="0"/>
        <v>2788</v>
      </c>
      <c r="H16" s="16">
        <f t="shared" si="0"/>
        <v>2817</v>
      </c>
      <c r="I16" s="16">
        <f>SUM(I7:I15)</f>
        <v>1325</v>
      </c>
      <c r="J16" s="16">
        <f>SUM(J7:J15)</f>
        <v>1662</v>
      </c>
      <c r="K16" s="16">
        <f t="shared" si="0"/>
        <v>2382</v>
      </c>
      <c r="L16" s="16">
        <f t="shared" si="0"/>
        <v>463</v>
      </c>
    </row>
  </sheetData>
  <sheetProtection selectLockedCells="1"/>
  <mergeCells count="11">
    <mergeCell ref="K3:L3"/>
    <mergeCell ref="I1:J1"/>
    <mergeCell ref="I2:J2"/>
    <mergeCell ref="I3:J3"/>
    <mergeCell ref="I4:J4"/>
    <mergeCell ref="K4:L4"/>
    <mergeCell ref="B1:D1"/>
    <mergeCell ref="B2:D2"/>
    <mergeCell ref="C3:D3"/>
    <mergeCell ref="K1:L1"/>
    <mergeCell ref="K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11.28125" style="15" bestFit="1" customWidth="1"/>
    <col min="2" max="3" width="10.7109375" style="9" customWidth="1"/>
    <col min="4" max="12" width="8.7109375" style="9" customWidth="1"/>
    <col min="13" max="13" width="10.00390625" style="9" bestFit="1" customWidth="1"/>
    <col min="14" max="16384" width="9.140625" style="9" customWidth="1"/>
  </cols>
  <sheetData>
    <row r="1" spans="1:12" ht="13.5">
      <c r="A1" s="22"/>
      <c r="B1" s="125" t="s">
        <v>107</v>
      </c>
      <c r="C1" s="134"/>
      <c r="E1" s="22"/>
      <c r="F1" s="125"/>
      <c r="G1" s="126"/>
      <c r="H1" s="132"/>
      <c r="I1" s="133"/>
      <c r="J1" s="133"/>
      <c r="K1" s="133"/>
      <c r="L1" s="134"/>
    </row>
    <row r="2" spans="1:12" ht="13.5">
      <c r="A2" s="23"/>
      <c r="B2" s="117" t="s">
        <v>108</v>
      </c>
      <c r="C2" s="145"/>
      <c r="E2" s="50"/>
      <c r="F2" s="117" t="s">
        <v>103</v>
      </c>
      <c r="G2" s="120"/>
      <c r="H2" s="117" t="s">
        <v>14</v>
      </c>
      <c r="I2" s="120"/>
      <c r="J2" s="120"/>
      <c r="K2" s="120"/>
      <c r="L2" s="118"/>
    </row>
    <row r="3" spans="1:12" ht="13.5">
      <c r="A3" s="23"/>
      <c r="B3" s="117" t="s">
        <v>109</v>
      </c>
      <c r="C3" s="145"/>
      <c r="E3" s="25"/>
      <c r="F3" s="117" t="s">
        <v>104</v>
      </c>
      <c r="G3" s="120"/>
      <c r="H3" s="117" t="s">
        <v>15</v>
      </c>
      <c r="I3" s="120"/>
      <c r="J3" s="120"/>
      <c r="K3" s="120"/>
      <c r="L3" s="118"/>
    </row>
    <row r="4" spans="1:12" ht="13.5">
      <c r="A4" s="35"/>
      <c r="B4" s="117" t="s">
        <v>119</v>
      </c>
      <c r="C4" s="145"/>
      <c r="E4" s="26"/>
      <c r="F4" s="115" t="s">
        <v>105</v>
      </c>
      <c r="G4" s="121"/>
      <c r="H4" s="141"/>
      <c r="I4" s="146"/>
      <c r="J4" s="146"/>
      <c r="K4" s="146"/>
      <c r="L4" s="142"/>
    </row>
    <row r="5" spans="1:12" s="66" customFormat="1" ht="87.75" customHeight="1" thickBot="1">
      <c r="A5" s="65" t="s">
        <v>16</v>
      </c>
      <c r="B5" s="85" t="s">
        <v>110</v>
      </c>
      <c r="C5" s="112" t="s">
        <v>111</v>
      </c>
      <c r="E5" s="27" t="s">
        <v>16</v>
      </c>
      <c r="F5" s="75" t="s">
        <v>101</v>
      </c>
      <c r="G5" s="76" t="s">
        <v>102</v>
      </c>
      <c r="H5" s="6" t="s">
        <v>20</v>
      </c>
      <c r="I5" s="6" t="s">
        <v>21</v>
      </c>
      <c r="J5" s="6" t="s">
        <v>25</v>
      </c>
      <c r="K5" s="6" t="s">
        <v>26</v>
      </c>
      <c r="L5" s="4" t="s">
        <v>22</v>
      </c>
    </row>
    <row r="6" spans="1:12" ht="14.25" thickBot="1">
      <c r="A6" s="11"/>
      <c r="B6" s="38"/>
      <c r="C6" s="39"/>
      <c r="E6" s="79"/>
      <c r="F6" s="80"/>
      <c r="G6" s="80"/>
      <c r="H6" s="80"/>
      <c r="I6" s="80"/>
      <c r="J6" s="80"/>
      <c r="K6" s="80"/>
      <c r="L6" s="81"/>
    </row>
    <row r="7" spans="1:12" ht="13.5">
      <c r="A7" s="1" t="s">
        <v>61</v>
      </c>
      <c r="B7" s="95">
        <v>131</v>
      </c>
      <c r="C7" s="96">
        <v>119</v>
      </c>
      <c r="E7" s="78" t="s">
        <v>64</v>
      </c>
      <c r="F7" s="60">
        <v>427</v>
      </c>
      <c r="G7" s="61">
        <v>296</v>
      </c>
      <c r="H7" s="111">
        <v>1639</v>
      </c>
      <c r="I7" s="111">
        <v>130</v>
      </c>
      <c r="J7" s="108">
        <f>H7+I7</f>
        <v>1769</v>
      </c>
      <c r="K7" s="111">
        <v>723</v>
      </c>
      <c r="L7" s="109">
        <f>IF(J7&lt;&gt;0,K7/J7,"")</f>
        <v>0.4087054833239118</v>
      </c>
    </row>
    <row r="8" spans="1:12" ht="13.5">
      <c r="A8" s="1" t="s">
        <v>62</v>
      </c>
      <c r="B8" s="97">
        <v>134</v>
      </c>
      <c r="C8" s="98">
        <v>124</v>
      </c>
      <c r="E8" s="1" t="s">
        <v>69</v>
      </c>
      <c r="F8" s="57">
        <v>153</v>
      </c>
      <c r="G8" s="68">
        <v>102</v>
      </c>
      <c r="H8" s="86"/>
      <c r="I8" s="110"/>
      <c r="J8" s="86">
        <f>IF(I8&lt;&gt;0,I8+H8,"")</f>
      </c>
      <c r="K8" s="21">
        <v>255</v>
      </c>
      <c r="L8" s="82"/>
    </row>
    <row r="9" spans="1:12" ht="13.5">
      <c r="A9" s="1" t="s">
        <v>63</v>
      </c>
      <c r="B9" s="97">
        <v>16</v>
      </c>
      <c r="C9" s="98">
        <v>16</v>
      </c>
      <c r="E9" s="8" t="s">
        <v>0</v>
      </c>
      <c r="F9" s="16">
        <f aca="true" t="shared" si="0" ref="F9:K9">SUM(F7:F8)</f>
        <v>580</v>
      </c>
      <c r="G9" s="16">
        <f t="shared" si="0"/>
        <v>398</v>
      </c>
      <c r="H9" s="16">
        <f t="shared" si="0"/>
        <v>1639</v>
      </c>
      <c r="I9" s="16">
        <f t="shared" si="0"/>
        <v>130</v>
      </c>
      <c r="J9" s="16">
        <f t="shared" si="0"/>
        <v>1769</v>
      </c>
      <c r="K9" s="16">
        <f t="shared" si="0"/>
        <v>978</v>
      </c>
      <c r="L9" s="64">
        <f>IF(K9&lt;&gt;0,K9/J9,"")</f>
        <v>0.5528547201808932</v>
      </c>
    </row>
    <row r="10" spans="1:3" ht="13.5">
      <c r="A10" s="1" t="s">
        <v>64</v>
      </c>
      <c r="B10" s="97">
        <v>461</v>
      </c>
      <c r="C10" s="98">
        <v>457</v>
      </c>
    </row>
    <row r="11" spans="1:3" ht="13.5">
      <c r="A11" s="1" t="s">
        <v>65</v>
      </c>
      <c r="B11" s="97">
        <v>237</v>
      </c>
      <c r="C11" s="98">
        <v>237</v>
      </c>
    </row>
    <row r="12" spans="1:3" ht="13.5">
      <c r="A12" s="1" t="s">
        <v>66</v>
      </c>
      <c r="B12" s="97">
        <v>452</v>
      </c>
      <c r="C12" s="98">
        <v>434</v>
      </c>
    </row>
    <row r="13" spans="1:3" ht="13.5">
      <c r="A13" s="1" t="s">
        <v>67</v>
      </c>
      <c r="B13" s="97">
        <v>170</v>
      </c>
      <c r="C13" s="98">
        <v>158</v>
      </c>
    </row>
    <row r="14" spans="1:3" ht="13.5">
      <c r="A14" s="1" t="s">
        <v>68</v>
      </c>
      <c r="B14" s="97">
        <v>31</v>
      </c>
      <c r="C14" s="98">
        <v>29</v>
      </c>
    </row>
    <row r="15" spans="1:3" ht="13.5">
      <c r="A15" s="1" t="s">
        <v>69</v>
      </c>
      <c r="B15" s="99">
        <v>670</v>
      </c>
      <c r="C15" s="100">
        <v>635</v>
      </c>
    </row>
    <row r="16" spans="1:3" ht="13.5">
      <c r="A16" s="8" t="s">
        <v>0</v>
      </c>
      <c r="B16" s="16">
        <f>SUM(B7:B15)</f>
        <v>2302</v>
      </c>
      <c r="C16" s="16">
        <f>SUM(C7:C15)</f>
        <v>2209</v>
      </c>
    </row>
    <row r="27" ht="13.5">
      <c r="A27" s="33"/>
    </row>
  </sheetData>
  <sheetProtection selectLockedCells="1"/>
  <mergeCells count="12">
    <mergeCell ref="F4:G4"/>
    <mergeCell ref="H4:L4"/>
    <mergeCell ref="F1:G1"/>
    <mergeCell ref="H1:L1"/>
    <mergeCell ref="B1:C1"/>
    <mergeCell ref="B2:C2"/>
    <mergeCell ref="B3:C3"/>
    <mergeCell ref="B4:C4"/>
    <mergeCell ref="F2:G2"/>
    <mergeCell ref="H2:L2"/>
    <mergeCell ref="F3:G3"/>
    <mergeCell ref="H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2014-11-05T14:57:56Z</cp:lastPrinted>
  <dcterms:created xsi:type="dcterms:W3CDTF">1998-04-10T16:02:13Z</dcterms:created>
  <dcterms:modified xsi:type="dcterms:W3CDTF">2014-11-10T23:55:11Z</dcterms:modified>
  <cp:category/>
  <cp:version/>
  <cp:contentType/>
  <cp:contentStatus/>
</cp:coreProperties>
</file>