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10" windowHeight="9990" tabRatio="599" activeTab="0"/>
  </bookViews>
  <sheets>
    <sheet name="US Rep-St Cont" sheetId="1" r:id="rId1"/>
    <sheet name="Treas - Sup Int &amp; Prop 1&amp;2" sheetId="2" r:id="rId2"/>
    <sheet name="County" sheetId="3" r:id="rId3"/>
    <sheet name="Special" sheetId="4" r:id="rId4"/>
  </sheets>
  <definedNames>
    <definedName name="_xlnm.Print_Titles" localSheetId="2">'County'!$1:$6</definedName>
    <definedName name="_xlnm.Print_Titles" localSheetId="3">'Special'!$1:$6</definedName>
    <definedName name="_xlnm.Print_Titles" localSheetId="1">'Treas - Sup Int &amp; Prop 1&amp;2'!$A:$A</definedName>
    <definedName name="_xlnm.Print_Titles" localSheetId="0">'US Rep-St Cont'!$A:$A</definedName>
  </definedNames>
  <calcPr fullCalcOnLoad="1"/>
</workbook>
</file>

<file path=xl/sharedStrings.xml><?xml version="1.0" encoding="utf-8"?>
<sst xmlns="http://schemas.openxmlformats.org/spreadsheetml/2006/main" count="144" uniqueCount="83">
  <si>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</si>
  <si>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</si>
  <si>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</si>
  <si>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</si>
  <si>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</si>
  <si>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</si>
  <si>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</si>
  <si>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</si>
  <si>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</si>
  <si>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</si>
  <si>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</si>
  <si>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</si>
  <si>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</si>
  <si>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</si>
  <si>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</si>
  <si>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</si>
  <si>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</si>
  <si>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</si>
  <si>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</si>
  <si>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</si>
  <si>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</si>
  <si>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</si>
  <si>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</si>
  <si>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</si>
  <si>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</si>
  <si>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</si>
  <si>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</si>
  <si>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</si>
  <si>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</si>
  <si>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</si>
  <si>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</si>
  <si>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</si>
  <si>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</si>
  <si>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</si>
  <si>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Lawerence E. Denney</t>
  </si>
  <si>
    <t>UNITED STATES</t>
  </si>
  <si>
    <t>REPRESENTATIVE</t>
  </si>
  <si>
    <t>Brandon D Woolf</t>
  </si>
  <si>
    <t>Bruce S. Bistline</t>
  </si>
  <si>
    <t>Sherri Ybarra</t>
  </si>
  <si>
    <t>DIST 1</t>
  </si>
  <si>
    <t>DISTRICT 2</t>
  </si>
  <si>
    <t>Mike Simpson</t>
  </si>
  <si>
    <t>LEGISLATIVE DIST 32</t>
  </si>
  <si>
    <t>Marc Gibbs</t>
  </si>
  <si>
    <t>Aaron Swisher</t>
  </si>
  <si>
    <t>Paulette Jordan</t>
  </si>
  <si>
    <t>Kristin Collum</t>
  </si>
  <si>
    <t>Janice McGeachin</t>
  </si>
  <si>
    <t>Jill Humble</t>
  </si>
  <si>
    <t>Julie A. Ellsworth</t>
  </si>
  <si>
    <t>Cindy Wilson</t>
  </si>
  <si>
    <t>Mark Harris</t>
  </si>
  <si>
    <t>Chad Christensen</t>
  </si>
  <si>
    <t>Cindy Riegel</t>
  </si>
  <si>
    <t>Lynn Bagley</t>
  </si>
  <si>
    <t>DIST 3</t>
  </si>
  <si>
    <t>Bob Heneage</t>
  </si>
  <si>
    <t>Mark R. Ricks</t>
  </si>
  <si>
    <t>Kimberly Keeley</t>
  </si>
  <si>
    <t>Hilary Erickson</t>
  </si>
  <si>
    <t>Beverly Palm</t>
  </si>
  <si>
    <t>Kathryn Kaufman Haga</t>
  </si>
  <si>
    <t>Bonnie Beard</t>
  </si>
  <si>
    <t>Bob Fitzgerald</t>
  </si>
  <si>
    <t>Timothy V. Melcher</t>
  </si>
  <si>
    <t>8 Absentee</t>
  </si>
  <si>
    <t>Walter L. Bayes</t>
  </si>
  <si>
    <t>Bev "Angel" Boeck</t>
  </si>
  <si>
    <t>IND</t>
  </si>
  <si>
    <t>Tom Loertscher W/I</t>
  </si>
  <si>
    <t>Ralph Mossman W/I</t>
  </si>
  <si>
    <t xml:space="preserve">8 Absentee </t>
  </si>
  <si>
    <t xml:space="preserve">TETON COUNTY SCHOOL </t>
  </si>
  <si>
    <t>DISTRICT #401 LEVY</t>
  </si>
  <si>
    <t>YES</t>
  </si>
  <si>
    <t>NO</t>
  </si>
  <si>
    <t>SPECIAL CEMETERY</t>
  </si>
  <si>
    <t>ANNEXATION</t>
  </si>
  <si>
    <t>PROP ONE</t>
  </si>
  <si>
    <t>PROP TWO</t>
  </si>
  <si>
    <t>W/I</t>
  </si>
  <si>
    <t>Lisa Marie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</si>
</sst>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2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 locked="0"/>
    </xf>
    <xf numFmtId="164" fontId="6" fillId="0" borderId="18" xfId="0" applyNumberFormat="1" applyFont="1" applyFill="1" applyBorder="1" applyAlignment="1" applyProtection="1">
      <alignment horizontal="center"/>
      <protection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3" fontId="6" fillId="0" borderId="17" xfId="0" applyNumberFormat="1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/>
      <protection locked="0"/>
    </xf>
    <xf numFmtId="0" fontId="6" fillId="0" borderId="30" xfId="0" applyFont="1" applyFill="1" applyBorder="1" applyAlignment="1" applyProtection="1">
      <alignment/>
      <protection locked="0"/>
    </xf>
    <xf numFmtId="1" fontId="6" fillId="0" borderId="23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20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3" fontId="6" fillId="0" borderId="40" xfId="0" applyNumberFormat="1" applyFont="1" applyFill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 horizontal="left"/>
      <protection locked="0"/>
    </xf>
    <xf numFmtId="0" fontId="6" fillId="0" borderId="3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3" fontId="43" fillId="33" borderId="33" xfId="0" applyNumberFormat="1" applyFont="1" applyFill="1" applyBorder="1" applyAlignment="1" applyProtection="1">
      <alignment horizontal="center"/>
      <protection locked="0"/>
    </xf>
    <xf numFmtId="3" fontId="43" fillId="33" borderId="35" xfId="0" applyNumberFormat="1" applyFont="1" applyFill="1" applyBorder="1" applyAlignment="1" applyProtection="1">
      <alignment horizontal="center"/>
      <protection locked="0"/>
    </xf>
    <xf numFmtId="3" fontId="7" fillId="33" borderId="43" xfId="0" applyNumberFormat="1" applyFont="1" applyFill="1" applyBorder="1" applyAlignment="1" applyProtection="1">
      <alignment horizontal="left"/>
      <protection/>
    </xf>
    <xf numFmtId="3" fontId="6" fillId="33" borderId="44" xfId="0" applyNumberFormat="1" applyFont="1" applyFill="1" applyBorder="1" applyAlignment="1" applyProtection="1">
      <alignment/>
      <protection/>
    </xf>
    <xf numFmtId="3" fontId="7" fillId="33" borderId="44" xfId="0" applyNumberFormat="1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 horizontal="center"/>
      <protection locked="0"/>
    </xf>
    <xf numFmtId="3" fontId="6" fillId="33" borderId="18" xfId="0" applyNumberFormat="1" applyFont="1" applyFill="1" applyBorder="1" applyAlignment="1" applyProtection="1">
      <alignment horizontal="center"/>
      <protection/>
    </xf>
    <xf numFmtId="164" fontId="6" fillId="33" borderId="18" xfId="0" applyNumberFormat="1" applyFont="1" applyFill="1" applyBorder="1" applyAlignment="1" applyProtection="1">
      <alignment horizontal="center"/>
      <protection/>
    </xf>
    <xf numFmtId="3" fontId="6" fillId="33" borderId="45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7" fillId="0" borderId="22" xfId="0" applyFont="1" applyBorder="1" applyAlignment="1">
      <alignment horizontal="center"/>
    </xf>
    <xf numFmtId="0" fontId="7" fillId="0" borderId="46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28125" style="15" bestFit="1" customWidth="1"/>
    <col min="2" max="3" width="10.7109375" style="33" customWidth="1"/>
    <col min="4" max="5" width="10.7109375" style="12" customWidth="1"/>
    <col min="6" max="6" width="11.140625" style="12" customWidth="1"/>
    <col min="7" max="8" width="10.7109375" style="12" customWidth="1"/>
    <col min="9" max="16384" width="9.140625" style="12" customWidth="1"/>
  </cols>
  <sheetData>
    <row r="1" spans="1:8" ht="12.75">
      <c r="A1" s="23"/>
      <c r="B1" s="87" t="s">
        <v>35</v>
      </c>
      <c r="C1" s="87"/>
      <c r="D1" s="42"/>
      <c r="E1" s="43"/>
      <c r="F1" s="43"/>
      <c r="G1" s="43"/>
      <c r="H1" s="44"/>
    </row>
    <row r="2" spans="1:8" s="25" customFormat="1" ht="12.75">
      <c r="A2" s="24"/>
      <c r="B2" s="88" t="s">
        <v>36</v>
      </c>
      <c r="C2" s="89"/>
      <c r="D2" s="83"/>
      <c r="E2" s="84"/>
      <c r="F2" s="84"/>
      <c r="G2" s="84"/>
      <c r="H2" s="85"/>
    </row>
    <row r="3" spans="1:8" s="25" customFormat="1" ht="12.75">
      <c r="A3" s="26"/>
      <c r="B3" s="81" t="s">
        <v>41</v>
      </c>
      <c r="C3" s="82"/>
      <c r="D3" s="81" t="s">
        <v>2</v>
      </c>
      <c r="E3" s="86"/>
      <c r="F3" s="86"/>
      <c r="G3" s="86"/>
      <c r="H3" s="82"/>
    </row>
    <row r="4" spans="1:8" ht="13.5" customHeight="1">
      <c r="A4" s="27"/>
      <c r="B4" s="2" t="s">
        <v>4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4</v>
      </c>
      <c r="H4" s="2" t="s">
        <v>81</v>
      </c>
    </row>
    <row r="5" spans="1:8" s="13" customFormat="1" ht="87.75" customHeight="1" thickBot="1">
      <c r="A5" s="28" t="s">
        <v>16</v>
      </c>
      <c r="B5" s="7" t="s">
        <v>42</v>
      </c>
      <c r="C5" s="7" t="s">
        <v>45</v>
      </c>
      <c r="D5" s="7" t="s">
        <v>67</v>
      </c>
      <c r="E5" s="7" t="s">
        <v>68</v>
      </c>
      <c r="F5" s="7" t="s">
        <v>46</v>
      </c>
      <c r="G5" s="7" t="s">
        <v>32</v>
      </c>
      <c r="H5" s="7" t="s">
        <v>82</v>
      </c>
    </row>
    <row r="6" spans="1:8" s="14" customFormat="1" ht="13.5" thickBot="1">
      <c r="A6" s="74"/>
      <c r="B6" s="75"/>
      <c r="C6" s="75"/>
      <c r="D6" s="75"/>
      <c r="E6" s="75"/>
      <c r="F6" s="75"/>
      <c r="G6" s="75"/>
      <c r="H6" s="80"/>
    </row>
    <row r="7" spans="1:8" s="14" customFormat="1" ht="12.75">
      <c r="A7" s="1">
        <v>1</v>
      </c>
      <c r="B7" s="29">
        <v>346</v>
      </c>
      <c r="C7" s="18">
        <v>145</v>
      </c>
      <c r="D7" s="29">
        <v>2</v>
      </c>
      <c r="E7" s="30">
        <v>14</v>
      </c>
      <c r="F7" s="30">
        <v>146</v>
      </c>
      <c r="G7" s="30">
        <v>334</v>
      </c>
      <c r="H7" s="18">
        <v>0</v>
      </c>
    </row>
    <row r="8" spans="1:8" s="14" customFormat="1" ht="12.75">
      <c r="A8" s="1">
        <v>2</v>
      </c>
      <c r="B8" s="54">
        <v>191</v>
      </c>
      <c r="C8" s="56">
        <v>102</v>
      </c>
      <c r="D8" s="54">
        <v>3</v>
      </c>
      <c r="E8" s="55">
        <v>5</v>
      </c>
      <c r="F8" s="55">
        <v>120</v>
      </c>
      <c r="G8" s="55">
        <v>170</v>
      </c>
      <c r="H8" s="56">
        <v>0</v>
      </c>
    </row>
    <row r="9" spans="1:8" s="14" customFormat="1" ht="12.75">
      <c r="A9" s="1">
        <v>3</v>
      </c>
      <c r="B9" s="54">
        <v>71</v>
      </c>
      <c r="C9" s="56">
        <v>119</v>
      </c>
      <c r="D9" s="54">
        <v>1</v>
      </c>
      <c r="E9" s="55">
        <v>0</v>
      </c>
      <c r="F9" s="55">
        <v>123</v>
      </c>
      <c r="G9" s="55">
        <v>66</v>
      </c>
      <c r="H9" s="56">
        <v>0</v>
      </c>
    </row>
    <row r="10" spans="1:8" s="14" customFormat="1" ht="12.75">
      <c r="A10" s="1">
        <v>4</v>
      </c>
      <c r="B10" s="54">
        <v>162</v>
      </c>
      <c r="C10" s="56">
        <v>216</v>
      </c>
      <c r="D10" s="54">
        <v>6</v>
      </c>
      <c r="E10" s="55">
        <v>10</v>
      </c>
      <c r="F10" s="55">
        <v>224</v>
      </c>
      <c r="G10" s="55">
        <v>140</v>
      </c>
      <c r="H10" s="56">
        <v>0</v>
      </c>
    </row>
    <row r="11" spans="1:8" s="14" customFormat="1" ht="12.75">
      <c r="A11" s="1">
        <v>5</v>
      </c>
      <c r="B11" s="54">
        <v>141</v>
      </c>
      <c r="C11" s="56">
        <v>143</v>
      </c>
      <c r="D11" s="54">
        <v>2</v>
      </c>
      <c r="E11" s="55">
        <v>9</v>
      </c>
      <c r="F11" s="55">
        <v>147</v>
      </c>
      <c r="G11" s="55">
        <v>129</v>
      </c>
      <c r="H11" s="56">
        <v>0</v>
      </c>
    </row>
    <row r="12" spans="1:8" s="14" customFormat="1" ht="12.75">
      <c r="A12" s="1">
        <v>6</v>
      </c>
      <c r="B12" s="54">
        <v>195</v>
      </c>
      <c r="C12" s="56">
        <v>235</v>
      </c>
      <c r="D12" s="54">
        <v>2</v>
      </c>
      <c r="E12" s="55">
        <v>19</v>
      </c>
      <c r="F12" s="55">
        <v>250</v>
      </c>
      <c r="G12" s="55">
        <v>164</v>
      </c>
      <c r="H12" s="56">
        <v>0</v>
      </c>
    </row>
    <row r="13" spans="1:8" s="14" customFormat="1" ht="12.75">
      <c r="A13" s="1">
        <v>7</v>
      </c>
      <c r="B13" s="54">
        <v>260</v>
      </c>
      <c r="C13" s="56">
        <v>197</v>
      </c>
      <c r="D13" s="54">
        <v>1</v>
      </c>
      <c r="E13" s="55">
        <v>8</v>
      </c>
      <c r="F13" s="55">
        <v>218</v>
      </c>
      <c r="G13" s="55">
        <v>232</v>
      </c>
      <c r="H13" s="56">
        <v>0</v>
      </c>
    </row>
    <row r="14" spans="1:8" s="14" customFormat="1" ht="12.75">
      <c r="A14" s="1" t="s">
        <v>66</v>
      </c>
      <c r="B14" s="57">
        <v>878</v>
      </c>
      <c r="C14" s="59">
        <v>1346</v>
      </c>
      <c r="D14" s="57">
        <v>10</v>
      </c>
      <c r="E14" s="58">
        <v>17</v>
      </c>
      <c r="F14" s="58">
        <v>1408</v>
      </c>
      <c r="G14" s="58">
        <v>820</v>
      </c>
      <c r="H14" s="59">
        <v>0</v>
      </c>
    </row>
    <row r="15" spans="1:8" ht="12.75">
      <c r="A15" s="8" t="s">
        <v>0</v>
      </c>
      <c r="B15" s="16">
        <f aca="true" t="shared" si="0" ref="B15:H15">SUM(B7:B14)</f>
        <v>2244</v>
      </c>
      <c r="C15" s="16">
        <f t="shared" si="0"/>
        <v>2503</v>
      </c>
      <c r="D15" s="16">
        <f t="shared" si="0"/>
        <v>27</v>
      </c>
      <c r="E15" s="16">
        <f t="shared" si="0"/>
        <v>82</v>
      </c>
      <c r="F15" s="16">
        <f>SUM(F7:F14)</f>
        <v>2636</v>
      </c>
      <c r="G15" s="16">
        <f>SUM(G7:G14)</f>
        <v>2055</v>
      </c>
      <c r="H15" s="16">
        <f t="shared" si="0"/>
        <v>0</v>
      </c>
    </row>
    <row r="16" spans="1:3" ht="12.75">
      <c r="A16" s="32"/>
      <c r="B16" s="39"/>
      <c r="C16" s="39"/>
    </row>
    <row r="18" spans="1:6" ht="12.75">
      <c r="A18" s="23"/>
      <c r="B18" s="90" t="s">
        <v>1</v>
      </c>
      <c r="C18" s="91"/>
      <c r="D18" s="90" t="s">
        <v>5</v>
      </c>
      <c r="E18" s="91"/>
      <c r="F18" s="52" t="s">
        <v>6</v>
      </c>
    </row>
    <row r="19" spans="1:6" ht="12.75">
      <c r="A19" s="26"/>
      <c r="B19" s="81" t="s">
        <v>2</v>
      </c>
      <c r="C19" s="82"/>
      <c r="D19" s="81" t="s">
        <v>9</v>
      </c>
      <c r="E19" s="82"/>
      <c r="F19" s="53" t="s">
        <v>10</v>
      </c>
    </row>
    <row r="20" spans="1:6" ht="12.75">
      <c r="A20" s="27"/>
      <c r="B20" s="2" t="s">
        <v>3</v>
      </c>
      <c r="C20" s="2" t="s">
        <v>4</v>
      </c>
      <c r="D20" s="2" t="s">
        <v>4</v>
      </c>
      <c r="E20" s="2" t="s">
        <v>3</v>
      </c>
      <c r="F20" s="2" t="s">
        <v>4</v>
      </c>
    </row>
    <row r="21" spans="1:6" ht="93.75" customHeight="1" thickBot="1">
      <c r="A21" s="28" t="s">
        <v>16</v>
      </c>
      <c r="B21" s="7" t="s">
        <v>47</v>
      </c>
      <c r="C21" s="7" t="s">
        <v>48</v>
      </c>
      <c r="D21" s="4" t="s">
        <v>34</v>
      </c>
      <c r="E21" s="4" t="s">
        <v>49</v>
      </c>
      <c r="F21" s="4" t="s">
        <v>37</v>
      </c>
    </row>
    <row r="22" spans="1:6" ht="13.5" thickBot="1">
      <c r="A22" s="74"/>
      <c r="B22" s="75"/>
      <c r="C22" s="75"/>
      <c r="D22" s="75"/>
      <c r="E22" s="75"/>
      <c r="F22" s="80"/>
    </row>
    <row r="23" spans="1:6" ht="12.75">
      <c r="A23" s="1">
        <v>1</v>
      </c>
      <c r="B23" s="29">
        <v>156</v>
      </c>
      <c r="C23" s="18">
        <v>332</v>
      </c>
      <c r="D23" s="29">
        <v>329</v>
      </c>
      <c r="E23" s="18">
        <v>157</v>
      </c>
      <c r="F23" s="17">
        <v>402</v>
      </c>
    </row>
    <row r="24" spans="1:6" ht="12.75">
      <c r="A24" s="1">
        <v>2</v>
      </c>
      <c r="B24" s="54">
        <v>118</v>
      </c>
      <c r="C24" s="56">
        <v>174</v>
      </c>
      <c r="D24" s="54">
        <v>181</v>
      </c>
      <c r="E24" s="56">
        <v>110</v>
      </c>
      <c r="F24" s="21">
        <v>229</v>
      </c>
    </row>
    <row r="25" spans="1:6" ht="12.75">
      <c r="A25" s="1">
        <v>3</v>
      </c>
      <c r="B25" s="54">
        <v>123</v>
      </c>
      <c r="C25" s="56">
        <v>64</v>
      </c>
      <c r="D25" s="54">
        <v>71</v>
      </c>
      <c r="E25" s="56">
        <v>116</v>
      </c>
      <c r="F25" s="21">
        <v>107</v>
      </c>
    </row>
    <row r="26" spans="1:6" ht="12.75">
      <c r="A26" s="1">
        <v>4</v>
      </c>
      <c r="B26" s="54">
        <v>221</v>
      </c>
      <c r="C26" s="56">
        <v>154</v>
      </c>
      <c r="D26" s="54">
        <v>150</v>
      </c>
      <c r="E26" s="56">
        <v>223</v>
      </c>
      <c r="F26" s="21">
        <v>239</v>
      </c>
    </row>
    <row r="27" spans="1:6" ht="12.75">
      <c r="A27" s="1">
        <v>5</v>
      </c>
      <c r="B27" s="54">
        <v>143</v>
      </c>
      <c r="C27" s="56">
        <v>141</v>
      </c>
      <c r="D27" s="54">
        <v>144</v>
      </c>
      <c r="E27" s="56">
        <v>136</v>
      </c>
      <c r="F27" s="21">
        <v>188</v>
      </c>
    </row>
    <row r="28" spans="1:6" ht="12.75">
      <c r="A28" s="1">
        <v>6</v>
      </c>
      <c r="B28" s="54">
        <v>247</v>
      </c>
      <c r="C28" s="56">
        <v>177</v>
      </c>
      <c r="D28" s="54">
        <v>176</v>
      </c>
      <c r="E28" s="56">
        <v>251</v>
      </c>
      <c r="F28" s="21">
        <v>274</v>
      </c>
    </row>
    <row r="29" spans="1:6" ht="12.75">
      <c r="A29" s="1">
        <v>7</v>
      </c>
      <c r="B29" s="54">
        <v>208</v>
      </c>
      <c r="C29" s="56">
        <v>249</v>
      </c>
      <c r="D29" s="54">
        <v>243</v>
      </c>
      <c r="E29" s="56">
        <v>211</v>
      </c>
      <c r="F29" s="60">
        <v>310</v>
      </c>
    </row>
    <row r="30" spans="1:6" ht="12.75">
      <c r="A30" s="1" t="s">
        <v>66</v>
      </c>
      <c r="B30" s="57">
        <v>1429</v>
      </c>
      <c r="C30" s="59">
        <v>811</v>
      </c>
      <c r="D30" s="57">
        <v>853</v>
      </c>
      <c r="E30" s="59">
        <v>1374</v>
      </c>
      <c r="F30" s="61">
        <v>1247</v>
      </c>
    </row>
    <row r="31" spans="1:6" ht="12.75">
      <c r="A31" s="8" t="s">
        <v>0</v>
      </c>
      <c r="B31" s="16">
        <f>SUM(B23:B30)</f>
        <v>2645</v>
      </c>
      <c r="C31" s="16">
        <f>SUM(C23:C30)</f>
        <v>2102</v>
      </c>
      <c r="D31" s="16">
        <f>SUM(D23:D30)</f>
        <v>2147</v>
      </c>
      <c r="E31" s="16">
        <f>SUM(E23:E30)</f>
        <v>2578</v>
      </c>
      <c r="F31" s="16">
        <f>SUM(F23:F30)</f>
        <v>2996</v>
      </c>
    </row>
  </sheetData>
  <sheetProtection selectLockedCells="1"/>
  <mergeCells count="9">
    <mergeCell ref="B19:C19"/>
    <mergeCell ref="D19:E19"/>
    <mergeCell ref="D2:H2"/>
    <mergeCell ref="D3:H3"/>
    <mergeCell ref="B1:C1"/>
    <mergeCell ref="B2:C2"/>
    <mergeCell ref="B3:C3"/>
    <mergeCell ref="B18:C18"/>
    <mergeCell ref="D18:E18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&amp;C&amp;"Helv,Bold"TETON COUNTY RESULTS
GENERAL ELECTION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28125" style="15" bestFit="1" customWidth="1"/>
    <col min="2" max="2" width="10.00390625" style="15" customWidth="1"/>
    <col min="3" max="5" width="8.57421875" style="12" customWidth="1"/>
    <col min="6" max="6" width="9.7109375" style="12" customWidth="1"/>
    <col min="7" max="7" width="7.8515625" style="12" customWidth="1"/>
    <col min="8" max="9" width="9.7109375" style="12" customWidth="1"/>
    <col min="10" max="16384" width="9.140625" style="12" customWidth="1"/>
  </cols>
  <sheetData>
    <row r="1" spans="1:10" ht="12.75">
      <c r="A1" s="23"/>
      <c r="B1" s="62" t="s">
        <v>6</v>
      </c>
      <c r="C1" s="94" t="s">
        <v>7</v>
      </c>
      <c r="D1" s="94"/>
      <c r="E1" s="87" t="s">
        <v>8</v>
      </c>
      <c r="F1" s="87"/>
      <c r="G1" s="65"/>
      <c r="H1" s="69"/>
      <c r="I1" s="65"/>
      <c r="J1" s="70"/>
    </row>
    <row r="2" spans="1:10" ht="12.75">
      <c r="A2" s="26"/>
      <c r="B2" s="48" t="s">
        <v>11</v>
      </c>
      <c r="C2" s="95" t="s">
        <v>12</v>
      </c>
      <c r="D2" s="95"/>
      <c r="E2" s="95" t="s">
        <v>13</v>
      </c>
      <c r="F2" s="95"/>
      <c r="G2" s="88" t="s">
        <v>79</v>
      </c>
      <c r="H2" s="89"/>
      <c r="I2" s="88" t="s">
        <v>80</v>
      </c>
      <c r="J2" s="89"/>
    </row>
    <row r="3" spans="1:10" ht="12.75">
      <c r="A3" s="27"/>
      <c r="B3" s="2" t="s">
        <v>4</v>
      </c>
      <c r="C3" s="2" t="s">
        <v>3</v>
      </c>
      <c r="D3" s="3" t="s">
        <v>4</v>
      </c>
      <c r="E3" s="3" t="s">
        <v>3</v>
      </c>
      <c r="F3" s="3" t="s">
        <v>4</v>
      </c>
      <c r="G3" s="9"/>
      <c r="H3" s="71"/>
      <c r="I3" s="9"/>
      <c r="J3" s="11"/>
    </row>
    <row r="4" spans="1:10" ht="87.75" customHeight="1" thickBot="1">
      <c r="A4" s="28" t="s">
        <v>16</v>
      </c>
      <c r="B4" s="4" t="s">
        <v>50</v>
      </c>
      <c r="C4" s="5" t="s">
        <v>38</v>
      </c>
      <c r="D4" s="5" t="s">
        <v>33</v>
      </c>
      <c r="E4" s="5" t="s">
        <v>51</v>
      </c>
      <c r="F4" s="5" t="s">
        <v>39</v>
      </c>
      <c r="G4" s="5" t="s">
        <v>75</v>
      </c>
      <c r="H4" s="5" t="s">
        <v>76</v>
      </c>
      <c r="I4" s="5" t="s">
        <v>75</v>
      </c>
      <c r="J4" s="5" t="s">
        <v>76</v>
      </c>
    </row>
    <row r="5" spans="1:10" ht="13.5" thickBot="1">
      <c r="A5" s="74"/>
      <c r="B5" s="75"/>
      <c r="C5" s="75"/>
      <c r="D5" s="75"/>
      <c r="E5" s="75"/>
      <c r="F5" s="75"/>
      <c r="G5" s="76"/>
      <c r="H5" s="76"/>
      <c r="I5" s="75"/>
      <c r="J5" s="76"/>
    </row>
    <row r="6" spans="1:10" ht="12.75">
      <c r="A6" s="1">
        <v>1</v>
      </c>
      <c r="B6" s="29">
        <v>399</v>
      </c>
      <c r="C6" s="29">
        <v>145</v>
      </c>
      <c r="D6" s="18">
        <v>339</v>
      </c>
      <c r="E6" s="29">
        <v>235</v>
      </c>
      <c r="F6" s="18">
        <v>253</v>
      </c>
      <c r="G6" s="29">
        <v>231</v>
      </c>
      <c r="H6" s="18">
        <v>262</v>
      </c>
      <c r="I6" s="29">
        <v>296</v>
      </c>
      <c r="J6" s="18">
        <v>196</v>
      </c>
    </row>
    <row r="7" spans="1:10" ht="12.75">
      <c r="A7" s="1">
        <v>2</v>
      </c>
      <c r="B7" s="31">
        <v>226</v>
      </c>
      <c r="C7" s="54">
        <v>104</v>
      </c>
      <c r="D7" s="56">
        <v>186</v>
      </c>
      <c r="E7" s="54">
        <v>142</v>
      </c>
      <c r="F7" s="56">
        <v>148</v>
      </c>
      <c r="G7" s="54">
        <v>133</v>
      </c>
      <c r="H7" s="56">
        <v>161</v>
      </c>
      <c r="I7" s="54">
        <v>185</v>
      </c>
      <c r="J7" s="56">
        <v>110</v>
      </c>
    </row>
    <row r="8" spans="1:10" ht="12.75">
      <c r="A8" s="1">
        <v>3</v>
      </c>
      <c r="B8" s="31">
        <v>106</v>
      </c>
      <c r="C8" s="54">
        <v>109</v>
      </c>
      <c r="D8" s="56">
        <v>74</v>
      </c>
      <c r="E8" s="54">
        <v>131</v>
      </c>
      <c r="F8" s="56">
        <v>54</v>
      </c>
      <c r="G8" s="54">
        <v>83</v>
      </c>
      <c r="H8" s="56">
        <v>103</v>
      </c>
      <c r="I8" s="54">
        <v>136</v>
      </c>
      <c r="J8" s="56">
        <v>50</v>
      </c>
    </row>
    <row r="9" spans="1:10" ht="12.75">
      <c r="A9" s="1">
        <v>4</v>
      </c>
      <c r="B9" s="31">
        <v>239</v>
      </c>
      <c r="C9" s="54">
        <v>202</v>
      </c>
      <c r="D9" s="56">
        <v>164</v>
      </c>
      <c r="E9" s="54">
        <v>247</v>
      </c>
      <c r="F9" s="56">
        <v>125</v>
      </c>
      <c r="G9" s="54">
        <v>161</v>
      </c>
      <c r="H9" s="56">
        <v>210</v>
      </c>
      <c r="I9" s="54">
        <v>285</v>
      </c>
      <c r="J9" s="56">
        <v>95</v>
      </c>
    </row>
    <row r="10" spans="1:10" ht="12.75">
      <c r="A10" s="1">
        <v>5</v>
      </c>
      <c r="B10" s="31">
        <v>190</v>
      </c>
      <c r="C10" s="54">
        <v>135</v>
      </c>
      <c r="D10" s="56">
        <v>145</v>
      </c>
      <c r="E10" s="54">
        <v>155</v>
      </c>
      <c r="F10" s="56">
        <v>124</v>
      </c>
      <c r="G10" s="54">
        <v>121</v>
      </c>
      <c r="H10" s="56">
        <v>161</v>
      </c>
      <c r="I10" s="54">
        <v>218</v>
      </c>
      <c r="J10" s="56">
        <v>68</v>
      </c>
    </row>
    <row r="11" spans="1:10" ht="12.75">
      <c r="A11" s="1">
        <v>6</v>
      </c>
      <c r="B11" s="31">
        <v>275</v>
      </c>
      <c r="C11" s="54">
        <v>229</v>
      </c>
      <c r="D11" s="56">
        <v>191</v>
      </c>
      <c r="E11" s="54">
        <v>277</v>
      </c>
      <c r="F11" s="56">
        <v>144</v>
      </c>
      <c r="G11" s="54">
        <v>161</v>
      </c>
      <c r="H11" s="56">
        <v>269</v>
      </c>
      <c r="I11" s="54">
        <v>313</v>
      </c>
      <c r="J11" s="56">
        <v>123</v>
      </c>
    </row>
    <row r="12" spans="1:10" ht="12.75">
      <c r="A12" s="1">
        <v>7</v>
      </c>
      <c r="B12" s="54">
        <v>310</v>
      </c>
      <c r="C12" s="54">
        <v>196</v>
      </c>
      <c r="D12" s="56">
        <v>255</v>
      </c>
      <c r="E12" s="54">
        <v>249</v>
      </c>
      <c r="F12" s="56">
        <v>203</v>
      </c>
      <c r="G12" s="54">
        <v>180</v>
      </c>
      <c r="H12" s="56">
        <v>272</v>
      </c>
      <c r="I12" s="54">
        <v>293</v>
      </c>
      <c r="J12" s="56">
        <v>157</v>
      </c>
    </row>
    <row r="13" spans="1:10" ht="12.75">
      <c r="A13" s="1" t="s">
        <v>66</v>
      </c>
      <c r="B13" s="57">
        <v>1246</v>
      </c>
      <c r="C13" s="57">
        <v>1313</v>
      </c>
      <c r="D13" s="59">
        <v>882</v>
      </c>
      <c r="E13" s="57">
        <v>1440</v>
      </c>
      <c r="F13" s="59">
        <v>788</v>
      </c>
      <c r="G13" s="57">
        <v>789</v>
      </c>
      <c r="H13" s="59">
        <v>1403</v>
      </c>
      <c r="I13" s="57">
        <v>1670</v>
      </c>
      <c r="J13" s="59">
        <v>569</v>
      </c>
    </row>
    <row r="14" spans="1:10" ht="12.75">
      <c r="A14" s="8" t="s">
        <v>0</v>
      </c>
      <c r="B14" s="16">
        <f aca="true" t="shared" si="0" ref="B14:J14">SUM(B6:B13)</f>
        <v>2991</v>
      </c>
      <c r="C14" s="16">
        <f t="shared" si="0"/>
        <v>2433</v>
      </c>
      <c r="D14" s="16">
        <f t="shared" si="0"/>
        <v>2236</v>
      </c>
      <c r="E14" s="16">
        <f t="shared" si="0"/>
        <v>2876</v>
      </c>
      <c r="F14" s="16">
        <f t="shared" si="0"/>
        <v>1839</v>
      </c>
      <c r="G14" s="16">
        <f t="shared" si="0"/>
        <v>1859</v>
      </c>
      <c r="H14" s="16">
        <f t="shared" si="0"/>
        <v>2841</v>
      </c>
      <c r="I14" s="16">
        <f t="shared" si="0"/>
        <v>3396</v>
      </c>
      <c r="J14" s="16">
        <f t="shared" si="0"/>
        <v>1368</v>
      </c>
    </row>
    <row r="17" spans="1:6" ht="12.75">
      <c r="A17" s="23"/>
      <c r="B17" s="90" t="s">
        <v>14</v>
      </c>
      <c r="C17" s="92"/>
      <c r="D17" s="92"/>
      <c r="E17" s="92"/>
      <c r="F17" s="91"/>
    </row>
    <row r="18" spans="1:6" ht="12.75">
      <c r="A18" s="26"/>
      <c r="B18" s="88" t="s">
        <v>15</v>
      </c>
      <c r="C18" s="93"/>
      <c r="D18" s="93"/>
      <c r="E18" s="93"/>
      <c r="F18" s="89"/>
    </row>
    <row r="19" spans="1:6" ht="12.75">
      <c r="A19" s="27"/>
      <c r="B19" s="9"/>
      <c r="C19" s="10"/>
      <c r="D19" s="10"/>
      <c r="E19" s="10"/>
      <c r="F19" s="11"/>
    </row>
    <row r="20" spans="1:6" ht="82.5" customHeight="1" thickBot="1">
      <c r="A20" s="50" t="s">
        <v>16</v>
      </c>
      <c r="B20" s="7" t="s">
        <v>20</v>
      </c>
      <c r="C20" s="7" t="s">
        <v>21</v>
      </c>
      <c r="D20" s="7" t="s">
        <v>24</v>
      </c>
      <c r="E20" s="7" t="s">
        <v>25</v>
      </c>
      <c r="F20" s="4" t="s">
        <v>22</v>
      </c>
    </row>
    <row r="21" spans="1:6" ht="13.5" thickBot="1">
      <c r="A21" s="74"/>
      <c r="B21" s="75"/>
      <c r="C21" s="75"/>
      <c r="D21" s="75"/>
      <c r="E21" s="75"/>
      <c r="F21" s="80"/>
    </row>
    <row r="22" spans="1:6" ht="12.75">
      <c r="A22" s="1">
        <v>1</v>
      </c>
      <c r="B22" s="18">
        <v>1063</v>
      </c>
      <c r="C22" s="18">
        <f>19+69</f>
        <v>88</v>
      </c>
      <c r="D22" s="36">
        <f aca="true" t="shared" si="1" ref="D22:D27">IF(C22&lt;&gt;0,C22+B22,"")</f>
        <v>1151</v>
      </c>
      <c r="E22" s="18">
        <v>645</v>
      </c>
      <c r="F22" s="19">
        <f aca="true" t="shared" si="2" ref="F22:F30">IF(E22&lt;&gt;0,E22/D22,"")</f>
        <v>0.5603822762814944</v>
      </c>
    </row>
    <row r="23" spans="1:6" ht="12.75">
      <c r="A23" s="1">
        <v>2</v>
      </c>
      <c r="B23" s="22">
        <v>827</v>
      </c>
      <c r="C23" s="22">
        <f>13+46</f>
        <v>59</v>
      </c>
      <c r="D23" s="37">
        <f t="shared" si="1"/>
        <v>886</v>
      </c>
      <c r="E23" s="22">
        <v>301</v>
      </c>
      <c r="F23" s="19">
        <f t="shared" si="2"/>
        <v>0.3397291196388262</v>
      </c>
    </row>
    <row r="24" spans="1:6" ht="12.75">
      <c r="A24" s="1">
        <v>3</v>
      </c>
      <c r="B24" s="22">
        <v>565</v>
      </c>
      <c r="C24" s="22">
        <f>16+37</f>
        <v>53</v>
      </c>
      <c r="D24" s="37">
        <f t="shared" si="1"/>
        <v>618</v>
      </c>
      <c r="E24" s="22">
        <v>191</v>
      </c>
      <c r="F24" s="19">
        <f t="shared" si="2"/>
        <v>0.30906148867313915</v>
      </c>
    </row>
    <row r="25" spans="1:6" ht="12.75">
      <c r="A25" s="1">
        <v>4</v>
      </c>
      <c r="B25" s="22">
        <v>906</v>
      </c>
      <c r="C25" s="22">
        <f>14+82</f>
        <v>96</v>
      </c>
      <c r="D25" s="37">
        <f t="shared" si="1"/>
        <v>1002</v>
      </c>
      <c r="E25" s="22">
        <v>383</v>
      </c>
      <c r="F25" s="19">
        <f t="shared" si="2"/>
        <v>0.38223552894211577</v>
      </c>
    </row>
    <row r="26" spans="1:6" ht="12.75">
      <c r="A26" s="1">
        <v>5</v>
      </c>
      <c r="B26" s="22">
        <v>820</v>
      </c>
      <c r="C26" s="22">
        <f>15+58</f>
        <v>73</v>
      </c>
      <c r="D26" s="37">
        <f t="shared" si="1"/>
        <v>893</v>
      </c>
      <c r="E26" s="22">
        <v>292</v>
      </c>
      <c r="F26" s="19">
        <f t="shared" si="2"/>
        <v>0.3269876819708847</v>
      </c>
    </row>
    <row r="27" spans="1:6" ht="12.75">
      <c r="A27" s="1">
        <v>6</v>
      </c>
      <c r="B27" s="22">
        <v>979</v>
      </c>
      <c r="C27" s="22">
        <f>23+88</f>
        <v>111</v>
      </c>
      <c r="D27" s="37">
        <f t="shared" si="1"/>
        <v>1090</v>
      </c>
      <c r="E27" s="22">
        <v>442</v>
      </c>
      <c r="F27" s="19">
        <f t="shared" si="2"/>
        <v>0.4055045871559633</v>
      </c>
    </row>
    <row r="28" spans="1:6" ht="12.75">
      <c r="A28" s="1">
        <v>7</v>
      </c>
      <c r="B28" s="22">
        <v>1014</v>
      </c>
      <c r="C28" s="22">
        <f>22+70</f>
        <v>92</v>
      </c>
      <c r="D28" s="37">
        <f>IF(C28&lt;&gt;0,C28+B28,"")</f>
        <v>1106</v>
      </c>
      <c r="E28" s="22">
        <v>464</v>
      </c>
      <c r="F28" s="19">
        <f>IF(E28&lt;&gt;0,E28/D28,"")</f>
        <v>0.41952983725135623</v>
      </c>
    </row>
    <row r="29" spans="1:6" ht="12.75">
      <c r="A29" s="1" t="s">
        <v>66</v>
      </c>
      <c r="B29" s="77"/>
      <c r="C29" s="77"/>
      <c r="D29" s="78"/>
      <c r="E29" s="22">
        <v>2393</v>
      </c>
      <c r="F29" s="79"/>
    </row>
    <row r="30" spans="1:6" ht="12.75">
      <c r="A30" s="8" t="s">
        <v>0</v>
      </c>
      <c r="B30" s="16">
        <f>SUM(B22:B29)</f>
        <v>6174</v>
      </c>
      <c r="C30" s="16">
        <f>SUM(C22:C29)</f>
        <v>572</v>
      </c>
      <c r="D30" s="16">
        <f>SUM(D22:D29)</f>
        <v>6746</v>
      </c>
      <c r="E30" s="16">
        <f>SUM(E22:E29)</f>
        <v>5111</v>
      </c>
      <c r="F30" s="20">
        <f t="shared" si="2"/>
        <v>0.7576341535724874</v>
      </c>
    </row>
  </sheetData>
  <sheetProtection selectLockedCells="1"/>
  <mergeCells count="8">
    <mergeCell ref="G2:H2"/>
    <mergeCell ref="I2:J2"/>
    <mergeCell ref="B17:F17"/>
    <mergeCell ref="B18:F18"/>
    <mergeCell ref="C1:D1"/>
    <mergeCell ref="E1:F1"/>
    <mergeCell ref="C2:D2"/>
    <mergeCell ref="E2:F2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&amp;C&amp;"Helv,Bold"TETON COUNTY RESULTS
GENERAL ELECTION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28125" style="15" bestFit="1" customWidth="1"/>
    <col min="2" max="5" width="8.57421875" style="12" customWidth="1"/>
    <col min="6" max="6" width="9.28125" style="12" customWidth="1"/>
    <col min="7" max="10" width="8.57421875" style="12" customWidth="1"/>
    <col min="11" max="11" width="9.28125" style="12" bestFit="1" customWidth="1"/>
    <col min="12" max="12" width="8.421875" style="12" customWidth="1"/>
    <col min="13" max="13" width="10.7109375" style="12" bestFit="1" customWidth="1"/>
    <col min="14" max="14" width="10.421875" style="12" bestFit="1" customWidth="1"/>
    <col min="15" max="15" width="9.7109375" style="12" bestFit="1" customWidth="1"/>
    <col min="16" max="16" width="13.28125" style="12" bestFit="1" customWidth="1"/>
    <col min="17" max="17" width="10.00390625" style="12" bestFit="1" customWidth="1"/>
    <col min="18" max="16384" width="9.140625" style="12" customWidth="1"/>
  </cols>
  <sheetData>
    <row r="1" spans="1:10" ht="12.75">
      <c r="A1" s="23"/>
      <c r="B1" s="98"/>
      <c r="C1" s="98"/>
      <c r="D1" s="98"/>
      <c r="E1" s="98"/>
      <c r="F1" s="98"/>
      <c r="G1" s="87" t="s">
        <v>26</v>
      </c>
      <c r="H1" s="87"/>
      <c r="I1" s="87"/>
      <c r="J1" s="87"/>
    </row>
    <row r="2" spans="1:10" s="25" customFormat="1" ht="12.75">
      <c r="A2" s="24"/>
      <c r="B2" s="95" t="s">
        <v>43</v>
      </c>
      <c r="C2" s="95"/>
      <c r="D2" s="95"/>
      <c r="E2" s="95"/>
      <c r="F2" s="95"/>
      <c r="G2" s="95" t="s">
        <v>27</v>
      </c>
      <c r="H2" s="95"/>
      <c r="I2" s="95"/>
      <c r="J2" s="95"/>
    </row>
    <row r="3" spans="1:10" s="25" customFormat="1" ht="12.75">
      <c r="A3" s="24"/>
      <c r="B3" s="49" t="s">
        <v>23</v>
      </c>
      <c r="C3" s="49" t="s">
        <v>17</v>
      </c>
      <c r="D3" s="96" t="s">
        <v>18</v>
      </c>
      <c r="E3" s="99"/>
      <c r="F3" s="97"/>
      <c r="G3" s="96" t="s">
        <v>40</v>
      </c>
      <c r="H3" s="97"/>
      <c r="I3" s="96" t="s">
        <v>56</v>
      </c>
      <c r="J3" s="97"/>
    </row>
    <row r="4" spans="1:10" ht="12.75">
      <c r="A4" s="34"/>
      <c r="B4" s="2" t="s">
        <v>4</v>
      </c>
      <c r="C4" s="2" t="s">
        <v>4</v>
      </c>
      <c r="D4" s="2" t="s">
        <v>4</v>
      </c>
      <c r="E4" s="2" t="s">
        <v>69</v>
      </c>
      <c r="F4" s="2" t="s">
        <v>69</v>
      </c>
      <c r="G4" s="2" t="s">
        <v>4</v>
      </c>
      <c r="H4" s="2" t="s">
        <v>3</v>
      </c>
      <c r="I4" s="2" t="s">
        <v>3</v>
      </c>
      <c r="J4" s="2" t="s">
        <v>4</v>
      </c>
    </row>
    <row r="5" spans="1:10" s="13" customFormat="1" ht="93" customHeight="1" thickBot="1">
      <c r="A5" s="35" t="s">
        <v>16</v>
      </c>
      <c r="B5" s="4" t="s">
        <v>52</v>
      </c>
      <c r="C5" s="5" t="s">
        <v>44</v>
      </c>
      <c r="D5" s="5" t="s">
        <v>53</v>
      </c>
      <c r="E5" s="5" t="s">
        <v>70</v>
      </c>
      <c r="F5" s="5" t="s">
        <v>71</v>
      </c>
      <c r="G5" s="4" t="s">
        <v>55</v>
      </c>
      <c r="H5" s="5" t="s">
        <v>54</v>
      </c>
      <c r="I5" s="4" t="s">
        <v>57</v>
      </c>
      <c r="J5" s="4" t="s">
        <v>58</v>
      </c>
    </row>
    <row r="6" spans="1:10" s="14" customFormat="1" ht="12.75" customHeight="1" thickBot="1">
      <c r="A6" s="74"/>
      <c r="B6" s="75"/>
      <c r="C6" s="75"/>
      <c r="D6" s="75"/>
      <c r="E6" s="75"/>
      <c r="F6" s="75"/>
      <c r="G6" s="75"/>
      <c r="H6" s="75"/>
      <c r="I6" s="75"/>
      <c r="J6" s="75"/>
    </row>
    <row r="7" spans="1:10" s="14" customFormat="1" ht="12.75">
      <c r="A7" s="1">
        <v>1</v>
      </c>
      <c r="B7" s="17">
        <v>389</v>
      </c>
      <c r="C7" s="17">
        <v>391</v>
      </c>
      <c r="D7" s="29">
        <v>342</v>
      </c>
      <c r="E7" s="63">
        <v>41</v>
      </c>
      <c r="F7" s="18">
        <v>17</v>
      </c>
      <c r="G7" s="29">
        <v>327</v>
      </c>
      <c r="H7" s="18">
        <v>169</v>
      </c>
      <c r="I7" s="29">
        <v>135</v>
      </c>
      <c r="J7" s="18">
        <v>357</v>
      </c>
    </row>
    <row r="8" spans="1:10" s="14" customFormat="1" ht="12.75">
      <c r="A8" s="1">
        <v>2</v>
      </c>
      <c r="B8" s="21">
        <v>224</v>
      </c>
      <c r="C8" s="21">
        <v>226</v>
      </c>
      <c r="D8" s="31">
        <v>212</v>
      </c>
      <c r="E8" s="64">
        <v>17</v>
      </c>
      <c r="F8" s="22">
        <v>11</v>
      </c>
      <c r="G8" s="54">
        <v>169</v>
      </c>
      <c r="H8" s="56">
        <v>127</v>
      </c>
      <c r="I8" s="54">
        <v>115</v>
      </c>
      <c r="J8" s="56">
        <v>182</v>
      </c>
    </row>
    <row r="9" spans="1:10" s="14" customFormat="1" ht="12.75">
      <c r="A9" s="1">
        <v>3</v>
      </c>
      <c r="B9" s="21">
        <v>105</v>
      </c>
      <c r="C9" s="21">
        <v>105</v>
      </c>
      <c r="D9" s="31">
        <v>89</v>
      </c>
      <c r="E9" s="64">
        <v>16</v>
      </c>
      <c r="F9" s="22">
        <v>17</v>
      </c>
      <c r="G9" s="54">
        <v>70</v>
      </c>
      <c r="H9" s="56">
        <v>118</v>
      </c>
      <c r="I9" s="54">
        <v>117</v>
      </c>
      <c r="J9" s="56">
        <v>72</v>
      </c>
    </row>
    <row r="10" spans="1:10" s="14" customFormat="1" ht="12.75">
      <c r="A10" s="1">
        <v>4</v>
      </c>
      <c r="B10" s="21">
        <v>233</v>
      </c>
      <c r="C10" s="21">
        <v>232</v>
      </c>
      <c r="D10" s="31">
        <v>207</v>
      </c>
      <c r="E10" s="64">
        <v>28</v>
      </c>
      <c r="F10" s="22">
        <v>26</v>
      </c>
      <c r="G10" s="54">
        <v>143</v>
      </c>
      <c r="H10" s="56">
        <v>236</v>
      </c>
      <c r="I10" s="54">
        <v>230</v>
      </c>
      <c r="J10" s="56">
        <v>149</v>
      </c>
    </row>
    <row r="11" spans="1:10" s="14" customFormat="1" ht="12.75">
      <c r="A11" s="1">
        <v>5</v>
      </c>
      <c r="B11" s="21">
        <v>177</v>
      </c>
      <c r="C11" s="21">
        <v>179</v>
      </c>
      <c r="D11" s="31">
        <v>165</v>
      </c>
      <c r="E11" s="64">
        <v>10</v>
      </c>
      <c r="F11" s="22">
        <v>6</v>
      </c>
      <c r="G11" s="54">
        <v>127</v>
      </c>
      <c r="H11" s="56">
        <v>160</v>
      </c>
      <c r="I11" s="54">
        <v>144</v>
      </c>
      <c r="J11" s="56">
        <v>139</v>
      </c>
    </row>
    <row r="12" spans="1:10" s="14" customFormat="1" ht="12.75">
      <c r="A12" s="1">
        <v>6</v>
      </c>
      <c r="B12" s="21">
        <v>265</v>
      </c>
      <c r="C12" s="21">
        <v>266</v>
      </c>
      <c r="D12" s="31">
        <v>250</v>
      </c>
      <c r="E12" s="64">
        <v>24</v>
      </c>
      <c r="F12" s="22">
        <v>15</v>
      </c>
      <c r="G12" s="54">
        <v>179</v>
      </c>
      <c r="H12" s="56">
        <v>258</v>
      </c>
      <c r="I12" s="54">
        <v>249</v>
      </c>
      <c r="J12" s="56">
        <v>182</v>
      </c>
    </row>
    <row r="13" spans="1:10" s="14" customFormat="1" ht="12.75">
      <c r="A13" s="1">
        <v>7</v>
      </c>
      <c r="B13" s="60">
        <v>305</v>
      </c>
      <c r="C13" s="60">
        <v>302</v>
      </c>
      <c r="D13" s="31">
        <v>283</v>
      </c>
      <c r="E13" s="64">
        <v>18</v>
      </c>
      <c r="F13" s="22">
        <v>14</v>
      </c>
      <c r="G13" s="54">
        <v>231</v>
      </c>
      <c r="H13" s="56">
        <v>232</v>
      </c>
      <c r="I13" s="54">
        <v>214</v>
      </c>
      <c r="J13" s="56">
        <v>245</v>
      </c>
    </row>
    <row r="14" spans="1:10" s="14" customFormat="1" ht="12.75">
      <c r="A14" s="1" t="s">
        <v>66</v>
      </c>
      <c r="B14" s="61">
        <v>1185</v>
      </c>
      <c r="C14" s="61">
        <v>1186</v>
      </c>
      <c r="D14" s="47">
        <v>1091</v>
      </c>
      <c r="E14" s="64">
        <v>50</v>
      </c>
      <c r="F14" s="22">
        <v>250</v>
      </c>
      <c r="G14" s="57">
        <v>811</v>
      </c>
      <c r="H14" s="59">
        <v>1455</v>
      </c>
      <c r="I14" s="57">
        <v>1387</v>
      </c>
      <c r="J14" s="59">
        <v>875</v>
      </c>
    </row>
    <row r="15" spans="1:10" ht="12.75">
      <c r="A15" s="8" t="s">
        <v>0</v>
      </c>
      <c r="B15" s="40">
        <f aca="true" t="shared" si="0" ref="B15:J15">SUM(B7:B14)</f>
        <v>2883</v>
      </c>
      <c r="C15" s="16">
        <f t="shared" si="0"/>
        <v>2887</v>
      </c>
      <c r="D15" s="16">
        <f t="shared" si="0"/>
        <v>2639</v>
      </c>
      <c r="E15" s="16">
        <f t="shared" si="0"/>
        <v>204</v>
      </c>
      <c r="F15" s="16">
        <f t="shared" si="0"/>
        <v>356</v>
      </c>
      <c r="G15" s="16">
        <f t="shared" si="0"/>
        <v>2057</v>
      </c>
      <c r="H15" s="16">
        <f t="shared" si="0"/>
        <v>2755</v>
      </c>
      <c r="I15" s="16">
        <f t="shared" si="0"/>
        <v>2591</v>
      </c>
      <c r="J15" s="16">
        <f t="shared" si="0"/>
        <v>2201</v>
      </c>
    </row>
    <row r="18" spans="1:8" ht="12.75">
      <c r="A18" s="38"/>
      <c r="B18" s="100" t="s">
        <v>29</v>
      </c>
      <c r="C18" s="101"/>
      <c r="D18" s="100"/>
      <c r="E18" s="101"/>
      <c r="F18" s="41"/>
      <c r="G18" s="102"/>
      <c r="H18" s="103"/>
    </row>
    <row r="19" spans="1:8" ht="12.75">
      <c r="A19" s="26"/>
      <c r="B19" s="88" t="s">
        <v>28</v>
      </c>
      <c r="C19" s="89"/>
      <c r="D19" s="88" t="s">
        <v>26</v>
      </c>
      <c r="E19" s="89"/>
      <c r="F19" s="51" t="s">
        <v>26</v>
      </c>
      <c r="G19" s="88" t="s">
        <v>26</v>
      </c>
      <c r="H19" s="89"/>
    </row>
    <row r="20" spans="1:8" ht="12.75">
      <c r="A20" s="26"/>
      <c r="B20" s="81" t="s">
        <v>19</v>
      </c>
      <c r="C20" s="82"/>
      <c r="D20" s="81" t="s">
        <v>11</v>
      </c>
      <c r="E20" s="82"/>
      <c r="F20" s="51" t="s">
        <v>30</v>
      </c>
      <c r="G20" s="81" t="s">
        <v>31</v>
      </c>
      <c r="H20" s="82"/>
    </row>
    <row r="21" spans="1:8" ht="12.75">
      <c r="A21" s="9"/>
      <c r="B21" s="2" t="s">
        <v>4</v>
      </c>
      <c r="C21" s="2" t="s">
        <v>3</v>
      </c>
      <c r="D21" s="2" t="s">
        <v>4</v>
      </c>
      <c r="E21" s="2" t="s">
        <v>3</v>
      </c>
      <c r="F21" s="2" t="s">
        <v>4</v>
      </c>
      <c r="G21" s="3" t="s">
        <v>3</v>
      </c>
      <c r="H21" s="3" t="s">
        <v>4</v>
      </c>
    </row>
    <row r="22" spans="1:8" ht="98.25" customHeight="1" thickBot="1">
      <c r="A22" s="35" t="s">
        <v>16</v>
      </c>
      <c r="B22" s="4" t="s">
        <v>60</v>
      </c>
      <c r="C22" s="4" t="s">
        <v>59</v>
      </c>
      <c r="D22" s="45" t="s">
        <v>62</v>
      </c>
      <c r="E22" s="45" t="s">
        <v>61</v>
      </c>
      <c r="F22" s="45" t="s">
        <v>63</v>
      </c>
      <c r="G22" s="46" t="s">
        <v>64</v>
      </c>
      <c r="H22" s="4" t="s">
        <v>65</v>
      </c>
    </row>
    <row r="23" spans="1:8" ht="13.5" thickBot="1">
      <c r="A23" s="74"/>
      <c r="B23" s="75"/>
      <c r="C23" s="76"/>
      <c r="D23" s="76"/>
      <c r="E23" s="75"/>
      <c r="F23" s="76"/>
      <c r="G23" s="75"/>
      <c r="H23" s="80"/>
    </row>
    <row r="24" spans="1:8" ht="12.75">
      <c r="A24" s="1">
        <v>1</v>
      </c>
      <c r="B24" s="29">
        <v>331</v>
      </c>
      <c r="C24" s="18">
        <v>163</v>
      </c>
      <c r="D24" s="29">
        <v>339</v>
      </c>
      <c r="E24" s="18">
        <v>154</v>
      </c>
      <c r="F24" s="17">
        <v>438</v>
      </c>
      <c r="G24" s="29">
        <v>95</v>
      </c>
      <c r="H24" s="18">
        <v>393</v>
      </c>
    </row>
    <row r="25" spans="1:8" ht="12.75">
      <c r="A25" s="1">
        <v>2</v>
      </c>
      <c r="B25" s="54">
        <v>178</v>
      </c>
      <c r="C25" s="56">
        <v>115</v>
      </c>
      <c r="D25" s="54">
        <v>179</v>
      </c>
      <c r="E25" s="56">
        <v>113</v>
      </c>
      <c r="F25" s="21">
        <v>246</v>
      </c>
      <c r="G25" s="54">
        <v>95</v>
      </c>
      <c r="H25" s="56">
        <v>195</v>
      </c>
    </row>
    <row r="26" spans="1:8" ht="12.75">
      <c r="A26" s="1">
        <v>3</v>
      </c>
      <c r="B26" s="54">
        <v>66</v>
      </c>
      <c r="C26" s="56">
        <v>120</v>
      </c>
      <c r="D26" s="54">
        <v>75</v>
      </c>
      <c r="E26" s="56">
        <v>113</v>
      </c>
      <c r="F26" s="21">
        <v>114</v>
      </c>
      <c r="G26" s="54">
        <v>90</v>
      </c>
      <c r="H26" s="56">
        <v>96</v>
      </c>
    </row>
    <row r="27" spans="1:8" ht="12.75">
      <c r="A27" s="1">
        <v>4</v>
      </c>
      <c r="B27" s="54">
        <v>153</v>
      </c>
      <c r="C27" s="56">
        <v>225</v>
      </c>
      <c r="D27" s="54">
        <v>162</v>
      </c>
      <c r="E27" s="56">
        <v>213</v>
      </c>
      <c r="F27" s="21">
        <v>269</v>
      </c>
      <c r="G27" s="54">
        <v>152</v>
      </c>
      <c r="H27" s="56">
        <v>217</v>
      </c>
    </row>
    <row r="28" spans="1:8" ht="12.75">
      <c r="A28" s="1">
        <v>5</v>
      </c>
      <c r="B28" s="54">
        <v>134</v>
      </c>
      <c r="C28" s="56">
        <v>149</v>
      </c>
      <c r="D28" s="54">
        <v>157</v>
      </c>
      <c r="E28" s="56">
        <v>128</v>
      </c>
      <c r="F28" s="21">
        <v>205</v>
      </c>
      <c r="G28" s="54">
        <v>109</v>
      </c>
      <c r="H28" s="56">
        <v>174</v>
      </c>
    </row>
    <row r="29" spans="1:8" ht="12.75">
      <c r="A29" s="1">
        <v>6</v>
      </c>
      <c r="B29" s="54">
        <v>176</v>
      </c>
      <c r="C29" s="56">
        <v>253</v>
      </c>
      <c r="D29" s="54">
        <v>181</v>
      </c>
      <c r="E29" s="56">
        <v>249</v>
      </c>
      <c r="F29" s="21">
        <v>295</v>
      </c>
      <c r="G29" s="54">
        <v>205</v>
      </c>
      <c r="H29" s="56">
        <v>217</v>
      </c>
    </row>
    <row r="30" spans="1:8" ht="12.75">
      <c r="A30" s="1">
        <v>7</v>
      </c>
      <c r="B30" s="54">
        <v>237</v>
      </c>
      <c r="C30" s="56">
        <v>219</v>
      </c>
      <c r="D30" s="54">
        <v>244</v>
      </c>
      <c r="E30" s="56">
        <v>207</v>
      </c>
      <c r="F30" s="60">
        <v>346</v>
      </c>
      <c r="G30" s="54">
        <v>156</v>
      </c>
      <c r="H30" s="56">
        <v>295</v>
      </c>
    </row>
    <row r="31" spans="1:8" ht="12.75">
      <c r="A31" s="1" t="s">
        <v>66</v>
      </c>
      <c r="B31" s="57">
        <v>868</v>
      </c>
      <c r="C31" s="59">
        <v>1370</v>
      </c>
      <c r="D31" s="57">
        <v>927</v>
      </c>
      <c r="E31" s="59">
        <v>1319</v>
      </c>
      <c r="F31" s="61">
        <v>1513</v>
      </c>
      <c r="G31" s="57">
        <v>956</v>
      </c>
      <c r="H31" s="59">
        <v>1220</v>
      </c>
    </row>
    <row r="32" spans="1:8" ht="12.75">
      <c r="A32" s="8" t="s">
        <v>0</v>
      </c>
      <c r="B32" s="16">
        <f aca="true" t="shared" si="1" ref="B32:H32">SUM(B24:B31)</f>
        <v>2143</v>
      </c>
      <c r="C32" s="16">
        <f t="shared" si="1"/>
        <v>2614</v>
      </c>
      <c r="D32" s="16">
        <f t="shared" si="1"/>
        <v>2264</v>
      </c>
      <c r="E32" s="16">
        <f t="shared" si="1"/>
        <v>2496</v>
      </c>
      <c r="F32" s="16">
        <f t="shared" si="1"/>
        <v>3426</v>
      </c>
      <c r="G32" s="16">
        <f t="shared" si="1"/>
        <v>1858</v>
      </c>
      <c r="H32" s="16">
        <f t="shared" si="1"/>
        <v>2807</v>
      </c>
    </row>
  </sheetData>
  <sheetProtection selectLockedCells="1"/>
  <mergeCells count="16">
    <mergeCell ref="B20:C20"/>
    <mergeCell ref="D20:E20"/>
    <mergeCell ref="G20:H20"/>
    <mergeCell ref="G3:H3"/>
    <mergeCell ref="B18:C18"/>
    <mergeCell ref="D18:E18"/>
    <mergeCell ref="G18:H18"/>
    <mergeCell ref="B19:C19"/>
    <mergeCell ref="D19:E19"/>
    <mergeCell ref="G19:H19"/>
    <mergeCell ref="I3:J3"/>
    <mergeCell ref="B1:F1"/>
    <mergeCell ref="B2:F2"/>
    <mergeCell ref="D3:F3"/>
    <mergeCell ref="G1:J1"/>
    <mergeCell ref="G2:J2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&amp;C&amp;"Helv,Bold"TETON COUNTY RESULTS
GENERAL ELECTION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28125" style="15" bestFit="1" customWidth="1"/>
    <col min="2" max="3" width="9.7109375" style="12" customWidth="1"/>
    <col min="4" max="16384" width="9.140625" style="12" customWidth="1"/>
  </cols>
  <sheetData>
    <row r="1" spans="1:3" ht="12.75">
      <c r="A1" s="65"/>
      <c r="B1" s="90"/>
      <c r="C1" s="91"/>
    </row>
    <row r="2" spans="1:3" s="25" customFormat="1" ht="12.75">
      <c r="A2" s="27"/>
      <c r="B2" s="88" t="s">
        <v>73</v>
      </c>
      <c r="C2" s="89"/>
    </row>
    <row r="3" spans="1:3" s="25" customFormat="1" ht="12.75">
      <c r="A3" s="26"/>
      <c r="B3" s="104" t="s">
        <v>74</v>
      </c>
      <c r="C3" s="105"/>
    </row>
    <row r="4" spans="1:3" ht="12.75">
      <c r="A4" s="27"/>
      <c r="B4" s="66"/>
      <c r="C4" s="67"/>
    </row>
    <row r="5" spans="1:3" s="13" customFormat="1" ht="93" customHeight="1" thickBot="1">
      <c r="A5" s="28" t="s">
        <v>16</v>
      </c>
      <c r="B5" s="6" t="s">
        <v>75</v>
      </c>
      <c r="C5" s="6" t="s">
        <v>76</v>
      </c>
    </row>
    <row r="6" spans="1:3" s="14" customFormat="1" ht="12.75" customHeight="1" thickBot="1">
      <c r="A6" s="74"/>
      <c r="B6" s="75"/>
      <c r="C6" s="80"/>
    </row>
    <row r="7" spans="1:3" s="14" customFormat="1" ht="12.75">
      <c r="A7" s="1">
        <v>1</v>
      </c>
      <c r="B7" s="29">
        <v>260</v>
      </c>
      <c r="C7" s="18">
        <v>233</v>
      </c>
    </row>
    <row r="8" spans="1:3" s="14" customFormat="1" ht="12.75">
      <c r="A8" s="1">
        <v>2</v>
      </c>
      <c r="B8" s="54">
        <v>195</v>
      </c>
      <c r="C8" s="56">
        <v>103</v>
      </c>
    </row>
    <row r="9" spans="1:3" s="14" customFormat="1" ht="12.75">
      <c r="A9" s="1">
        <v>3</v>
      </c>
      <c r="B9" s="54">
        <v>152</v>
      </c>
      <c r="C9" s="56">
        <v>37</v>
      </c>
    </row>
    <row r="10" spans="1:3" s="14" customFormat="1" ht="12.75">
      <c r="A10" s="1">
        <v>4</v>
      </c>
      <c r="B10" s="54">
        <v>305</v>
      </c>
      <c r="C10" s="56">
        <v>73</v>
      </c>
    </row>
    <row r="11" spans="1:3" s="14" customFormat="1" ht="12.75">
      <c r="A11" s="1">
        <v>5</v>
      </c>
      <c r="B11" s="54">
        <v>221</v>
      </c>
      <c r="C11" s="56">
        <v>66</v>
      </c>
    </row>
    <row r="12" spans="1:3" s="14" customFormat="1" ht="12.75">
      <c r="A12" s="1">
        <v>6</v>
      </c>
      <c r="B12" s="54">
        <v>339</v>
      </c>
      <c r="C12" s="56">
        <v>98</v>
      </c>
    </row>
    <row r="13" spans="1:3" s="14" customFormat="1" ht="12.75">
      <c r="A13" s="1">
        <v>7</v>
      </c>
      <c r="B13" s="54">
        <v>350</v>
      </c>
      <c r="C13" s="56">
        <v>103</v>
      </c>
    </row>
    <row r="14" spans="1:3" s="14" customFormat="1" ht="12.75">
      <c r="A14" s="68" t="s">
        <v>72</v>
      </c>
      <c r="B14" s="57">
        <v>1598</v>
      </c>
      <c r="C14" s="59">
        <v>652</v>
      </c>
    </row>
    <row r="15" spans="1:3" ht="12.75">
      <c r="A15" s="8" t="s">
        <v>0</v>
      </c>
      <c r="B15" s="16">
        <f>SUM(B7:B14)</f>
        <v>3420</v>
      </c>
      <c r="C15" s="16">
        <f>SUM(C7:C14)</f>
        <v>1365</v>
      </c>
    </row>
    <row r="18" spans="1:3" ht="12.75">
      <c r="A18" s="65"/>
      <c r="B18" s="90"/>
      <c r="C18" s="91"/>
    </row>
    <row r="19" spans="1:3" ht="12.75">
      <c r="A19" s="27"/>
      <c r="B19" s="88" t="s">
        <v>77</v>
      </c>
      <c r="C19" s="89"/>
    </row>
    <row r="20" spans="1:3" ht="12.75">
      <c r="A20" s="26"/>
      <c r="B20" s="104" t="s">
        <v>78</v>
      </c>
      <c r="C20" s="105"/>
    </row>
    <row r="21" spans="1:3" ht="12.75">
      <c r="A21" s="27"/>
      <c r="B21" s="66"/>
      <c r="C21" s="67"/>
    </row>
    <row r="22" spans="1:3" ht="83.25" customHeight="1" thickBot="1">
      <c r="A22" s="28" t="s">
        <v>16</v>
      </c>
      <c r="B22" s="6" t="s">
        <v>75</v>
      </c>
      <c r="C22" s="6" t="s">
        <v>76</v>
      </c>
    </row>
    <row r="23" spans="1:3" ht="13.5" thickBot="1">
      <c r="A23" s="74"/>
      <c r="B23" s="75"/>
      <c r="C23" s="80"/>
    </row>
    <row r="24" spans="1:3" ht="12.75">
      <c r="A24" s="1">
        <v>1</v>
      </c>
      <c r="B24" s="29">
        <v>92</v>
      </c>
      <c r="C24" s="18">
        <v>46</v>
      </c>
    </row>
    <row r="25" spans="1:3" ht="12.75">
      <c r="A25" s="1">
        <v>2</v>
      </c>
      <c r="B25" s="72"/>
      <c r="C25" s="73"/>
    </row>
    <row r="26" spans="1:3" ht="12.75">
      <c r="A26" s="1">
        <v>3</v>
      </c>
      <c r="B26" s="72"/>
      <c r="C26" s="73"/>
    </row>
    <row r="27" spans="1:3" ht="12.75">
      <c r="A27" s="1">
        <v>4</v>
      </c>
      <c r="B27" s="72"/>
      <c r="C27" s="73"/>
    </row>
    <row r="28" spans="1:3" ht="12.75">
      <c r="A28" s="1">
        <v>5</v>
      </c>
      <c r="B28" s="72"/>
      <c r="C28" s="73"/>
    </row>
    <row r="29" spans="1:3" ht="12.75">
      <c r="A29" s="1">
        <v>6</v>
      </c>
      <c r="B29" s="72"/>
      <c r="C29" s="73"/>
    </row>
    <row r="30" spans="1:3" ht="12.75">
      <c r="A30" s="1">
        <v>7</v>
      </c>
      <c r="B30" s="72"/>
      <c r="C30" s="73"/>
    </row>
    <row r="31" spans="1:3" ht="12.75">
      <c r="A31" s="68" t="s">
        <v>72</v>
      </c>
      <c r="B31" s="57">
        <v>82</v>
      </c>
      <c r="C31" s="59">
        <v>16</v>
      </c>
    </row>
    <row r="32" spans="1:3" ht="12.75">
      <c r="A32" s="8" t="s">
        <v>0</v>
      </c>
      <c r="B32" s="16">
        <f>SUM(B24:B31)</f>
        <v>174</v>
      </c>
      <c r="C32" s="16">
        <f>SUM(C24:C31)</f>
        <v>62</v>
      </c>
    </row>
  </sheetData>
  <sheetProtection selectLockedCells="1"/>
  <mergeCells count="6">
    <mergeCell ref="B1:C1"/>
    <mergeCell ref="B2:C2"/>
    <mergeCell ref="B3:C3"/>
    <mergeCell ref="B18:C18"/>
    <mergeCell ref="B19:C19"/>
    <mergeCell ref="B20:C20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&amp;C&amp;"Helv,Bold"TETON COUNTY RESULTS
GENERAL ELECTION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2018-11-07T05:43:21Z</cp:lastPrinted>
  <dcterms:created xsi:type="dcterms:W3CDTF">1998-04-10T16:02:13Z</dcterms:created>
  <dcterms:modified xsi:type="dcterms:W3CDTF">2018-11-21T19:22:17Z</dcterms:modified>
  <cp:category/>
  <cp:version/>
  <cp:contentType/>
  <cp:contentStatus/>
</cp:coreProperties>
</file>