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ABSTRACT\Gen_2016\"/>
    </mc:Choice>
  </mc:AlternateContent>
  <bookViews>
    <workbookView xWindow="0" yWindow="0" windowWidth="19200" windowHeight="7248" activeTab="1"/>
  </bookViews>
  <sheets>
    <sheet name="Federal" sheetId="2" r:id="rId1"/>
    <sheet name="Jud - Stats" sheetId="3" r:id="rId2"/>
    <sheet name="Pres W_I" sheetId="4" r:id="rId3"/>
    <sheet name="Pres W_I (2)" sheetId="5" r:id="rId4"/>
  </sheets>
  <definedNames>
    <definedName name="_xlnm.Print_Titles" localSheetId="0">Federal!$1:$6</definedName>
    <definedName name="_xlnm.Print_Titles" localSheetId="1">'Jud - Stats'!$1:$6</definedName>
    <definedName name="_xlnm.Print_Titles" localSheetId="2">'Pres W_I'!$A:$A,'Pres W_I'!$1:$6</definedName>
    <definedName name="_xlnm.Print_Titles" localSheetId="3">'Pres W_I (2)'!$A:$A,'Pres W_I (2)'!$1:$6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" i="2" l="1"/>
  <c r="K53" i="2"/>
  <c r="J53" i="2"/>
  <c r="R53" i="2" l="1"/>
  <c r="Q53" i="2"/>
  <c r="P53" i="2"/>
  <c r="O53" i="2"/>
  <c r="N53" i="2"/>
  <c r="M53" i="2"/>
  <c r="M52" i="2"/>
  <c r="H45" i="3" l="1"/>
  <c r="B51" i="4" l="1"/>
  <c r="C51" i="4"/>
  <c r="D51" i="4"/>
  <c r="E51" i="4"/>
  <c r="F51" i="4"/>
  <c r="G51" i="4"/>
  <c r="H51" i="4"/>
  <c r="I51" i="4"/>
  <c r="J51" i="4"/>
  <c r="K51" i="4"/>
  <c r="L51" i="4"/>
  <c r="M51" i="4"/>
  <c r="N51" i="2" l="1"/>
  <c r="S51" i="5" l="1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S51" i="4" l="1"/>
  <c r="R51" i="4"/>
  <c r="Q51" i="4"/>
  <c r="P51" i="4"/>
  <c r="O51" i="4"/>
  <c r="N51" i="4"/>
  <c r="T51" i="4"/>
  <c r="H29" i="3"/>
  <c r="J29" i="3" s="1"/>
  <c r="C51" i="3"/>
  <c r="B51" i="3"/>
  <c r="J51" i="2"/>
  <c r="K51" i="2"/>
  <c r="L51" i="2"/>
  <c r="M51" i="2"/>
  <c r="O51" i="2"/>
  <c r="P51" i="2"/>
  <c r="Q51" i="2"/>
  <c r="R51" i="2"/>
  <c r="H7" i="3"/>
  <c r="J7" i="3" s="1"/>
  <c r="H8" i="3"/>
  <c r="J8" i="3" s="1"/>
  <c r="H9" i="3"/>
  <c r="J9" i="3" s="1"/>
  <c r="H10" i="3"/>
  <c r="J10" i="3" s="1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H23" i="3"/>
  <c r="J23" i="3" s="1"/>
  <c r="H24" i="3"/>
  <c r="J24" i="3" s="1"/>
  <c r="H25" i="3"/>
  <c r="J25" i="3" s="1"/>
  <c r="H26" i="3"/>
  <c r="J26" i="3" s="1"/>
  <c r="H27" i="3"/>
  <c r="J27" i="3" s="1"/>
  <c r="H28" i="3"/>
  <c r="J28" i="3" s="1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7" i="3"/>
  <c r="J37" i="3" s="1"/>
  <c r="H38" i="3"/>
  <c r="J38" i="3" s="1"/>
  <c r="H39" i="3"/>
  <c r="J39" i="3" s="1"/>
  <c r="H40" i="3"/>
  <c r="J40" i="3" s="1"/>
  <c r="H41" i="3"/>
  <c r="J41" i="3" s="1"/>
  <c r="H42" i="3"/>
  <c r="J42" i="3" s="1"/>
  <c r="H43" i="3"/>
  <c r="J43" i="3" s="1"/>
  <c r="H44" i="3"/>
  <c r="J44" i="3" s="1"/>
  <c r="J45" i="3"/>
  <c r="H46" i="3"/>
  <c r="J46" i="3" s="1"/>
  <c r="H47" i="3"/>
  <c r="J47" i="3" s="1"/>
  <c r="H48" i="3"/>
  <c r="J48" i="3" s="1"/>
  <c r="H49" i="3"/>
  <c r="J49" i="3" s="1"/>
  <c r="H50" i="3"/>
  <c r="J50" i="3" s="1"/>
  <c r="F51" i="3"/>
  <c r="G51" i="3"/>
  <c r="I51" i="3"/>
  <c r="E51" i="3"/>
  <c r="D51" i="3"/>
  <c r="C51" i="2"/>
  <c r="D51" i="2"/>
  <c r="E51" i="2"/>
  <c r="F51" i="2"/>
  <c r="G51" i="2"/>
  <c r="H51" i="2"/>
  <c r="I51" i="2"/>
  <c r="J52" i="2" l="1"/>
  <c r="C53" i="3"/>
  <c r="B53" i="3"/>
  <c r="Q52" i="2"/>
  <c r="I52" i="2"/>
  <c r="B52" i="3"/>
  <c r="D53" i="3"/>
  <c r="E53" i="3"/>
  <c r="D52" i="3"/>
  <c r="H51" i="3"/>
  <c r="J51" i="3" s="1"/>
  <c r="B51" i="2" l="1"/>
  <c r="M53" i="4" l="1"/>
  <c r="H53" i="4"/>
  <c r="J53" i="4"/>
  <c r="L53" i="4"/>
  <c r="C53" i="4"/>
  <c r="E53" i="4"/>
  <c r="G53" i="4"/>
  <c r="B53" i="4"/>
  <c r="K53" i="4"/>
  <c r="I53" i="4"/>
  <c r="D53" i="4"/>
  <c r="F53" i="4"/>
  <c r="H53" i="5"/>
  <c r="I53" i="5"/>
  <c r="E53" i="2"/>
  <c r="E53" i="5"/>
  <c r="M53" i="5"/>
  <c r="Q53" i="5"/>
  <c r="G53" i="5"/>
  <c r="H53" i="2"/>
  <c r="C53" i="5"/>
  <c r="D53" i="2"/>
  <c r="O53" i="5"/>
  <c r="I53" i="2"/>
  <c r="D53" i="5"/>
  <c r="R53" i="5"/>
  <c r="S53" i="5"/>
  <c r="N53" i="5"/>
  <c r="L53" i="5"/>
  <c r="G53" i="2"/>
  <c r="P53" i="5"/>
  <c r="C53" i="2"/>
  <c r="B53" i="5"/>
  <c r="F53" i="5"/>
  <c r="F53" i="2"/>
  <c r="K53" i="5"/>
  <c r="J53" i="5"/>
  <c r="B53" i="2"/>
  <c r="R53" i="4"/>
  <c r="N53" i="4"/>
  <c r="Q53" i="4"/>
  <c r="S53" i="4"/>
  <c r="T53" i="4"/>
  <c r="P53" i="4"/>
  <c r="O53" i="4"/>
</calcChain>
</file>

<file path=xl/sharedStrings.xml><?xml version="1.0" encoding="utf-8"?>
<sst xmlns="http://schemas.openxmlformats.org/spreadsheetml/2006/main" count="305" uniqueCount="135">
  <si>
    <t>Issued by Lawerence Denney, Secretary of State</t>
  </si>
  <si>
    <t>Counties</t>
  </si>
  <si>
    <t>Ada</t>
  </si>
  <si>
    <t>Adams</t>
  </si>
  <si>
    <t>Bannock</t>
  </si>
  <si>
    <t>Bear Lake</t>
  </si>
  <si>
    <t>Benewah</t>
  </si>
  <si>
    <t>Bingham</t>
  </si>
  <si>
    <t>Blaine</t>
  </si>
  <si>
    <t>Boise</t>
  </si>
  <si>
    <t>Bonner</t>
  </si>
  <si>
    <t>Bonneville</t>
  </si>
  <si>
    <t>Boundary</t>
  </si>
  <si>
    <t>Butte</t>
  </si>
  <si>
    <t>Camas</t>
  </si>
  <si>
    <t>Canyon</t>
  </si>
  <si>
    <t>Caribou</t>
  </si>
  <si>
    <t>Cassia</t>
  </si>
  <si>
    <t>Clark</t>
  </si>
  <si>
    <t>Clearwater</t>
  </si>
  <si>
    <t>Custer</t>
  </si>
  <si>
    <t>Elmore</t>
  </si>
  <si>
    <t>Franklin</t>
  </si>
  <si>
    <t>Fremont</t>
  </si>
  <si>
    <t>Gem</t>
  </si>
  <si>
    <t>Gooding</t>
  </si>
  <si>
    <t>Idaho</t>
  </si>
  <si>
    <t>Jefferson</t>
  </si>
  <si>
    <t>Jerome</t>
  </si>
  <si>
    <t>Kootenai</t>
  </si>
  <si>
    <t>Latah</t>
  </si>
  <si>
    <t>Lemhi</t>
  </si>
  <si>
    <t>Lewis</t>
  </si>
  <si>
    <t>Lincoln</t>
  </si>
  <si>
    <t>Madison</t>
  </si>
  <si>
    <t>Minidoka</t>
  </si>
  <si>
    <t>Nez Perce</t>
  </si>
  <si>
    <t>Oneida</t>
  </si>
  <si>
    <t>Owyhee</t>
  </si>
  <si>
    <t>Payette</t>
  </si>
  <si>
    <t>Power</t>
  </si>
  <si>
    <t>Shoshone</t>
  </si>
  <si>
    <t>Teton</t>
  </si>
  <si>
    <t>Twin Falls</t>
  </si>
  <si>
    <t>Valley</t>
  </si>
  <si>
    <t>Washington</t>
  </si>
  <si>
    <t>TOTAL</t>
  </si>
  <si>
    <t>Plurality</t>
  </si>
  <si>
    <t>Percentage</t>
  </si>
  <si>
    <t>CON</t>
  </si>
  <si>
    <t>DEM</t>
  </si>
  <si>
    <t>REP</t>
  </si>
  <si>
    <t>UNITED STATES</t>
  </si>
  <si>
    <t>SENATOR</t>
  </si>
  <si>
    <t>REPRESENTATIVE</t>
  </si>
  <si>
    <t>DISTRICT 1</t>
  </si>
  <si>
    <t>DISTRICT 2</t>
  </si>
  <si>
    <t>Ray J. Writz</t>
  </si>
  <si>
    <t>Jerry Sturgill</t>
  </si>
  <si>
    <t>Mike Crapo</t>
  </si>
  <si>
    <t>James Piotrowski</t>
  </si>
  <si>
    <t>Raul R. Labrador</t>
  </si>
  <si>
    <t>Anthony Tomkins</t>
  </si>
  <si>
    <t>Jennifer Martinez</t>
  </si>
  <si>
    <t>Mike Simpson</t>
  </si>
  <si>
    <t>State of Idaho</t>
  </si>
  <si>
    <t>SUPREME COURT</t>
  </si>
  <si>
    <t>JUSTICE</t>
  </si>
  <si>
    <t>To Succeed:</t>
  </si>
  <si>
    <t>Jim Jones</t>
  </si>
  <si>
    <t>Robyn Brody</t>
  </si>
  <si>
    <t>Curt McKenzie</t>
  </si>
  <si>
    <t>VOTING</t>
  </si>
  <si>
    <t>STATISTICS</t>
  </si>
  <si>
    <t>Total Number of Registered Voters at Cutoff</t>
  </si>
  <si>
    <t>Number Election
Day Registrants</t>
  </si>
  <si>
    <t>Total Number of
Registered Voters</t>
  </si>
  <si>
    <t>Number of
Ballots Cast</t>
  </si>
  <si>
    <t>% of Registered
Voters That Voted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</si>
  <si>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</si>
  <si>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</si>
  <si>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</si>
  <si>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</si>
  <si>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</si>
  <si>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</si>
  <si>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</si>
  <si>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</si>
  <si>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</si>
  <si>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</si>
  <si>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</si>
  <si>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HJR 5</t>
  </si>
  <si>
    <t>CONSTITUTIONAL</t>
  </si>
  <si>
    <t>AMENDMENT</t>
  </si>
  <si>
    <t>YES</t>
  </si>
  <si>
    <t>NO</t>
  </si>
  <si>
    <t>WRITE-INS</t>
  </si>
  <si>
    <t>Dennis Andrew Ball</t>
  </si>
  <si>
    <t>Andrew D. Basiago</t>
  </si>
  <si>
    <t>Paij (Page) Boring</t>
  </si>
  <si>
    <t>Theodis Brown Sr.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</si>
  <si>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</si>
  <si>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</si>
  <si>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</si>
  <si>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</si>
  <si>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</si>
  <si>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</si>
  <si>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</si>
  <si>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</si>
  <si>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</si>
  <si>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</si>
  <si>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</si>
  <si>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</si>
  <si>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</si>
  <si>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</si>
  <si>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</si>
  <si>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</si>
  <si>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</si>
  <si>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</si>
  <si>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</si>
  <si>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</si>
  <si>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</si>
  <si>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</si>
  <si>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</si>
  <si>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</si>
  <si>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</si>
  <si>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</si>
  <si>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</si>
  <si>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</si>
  <si>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</si>
  <si>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</si>
  <si>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</si>
  <si>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</si>
  <si>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</si>
  <si>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W/I</t>
  </si>
  <si>
    <t>Pro-Life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</si>
</sst>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164" fontId="1" fillId="0" borderId="5" xfId="0" applyNumberFormat="1" applyFont="1" applyBorder="1"/>
    <xf numFmtId="164" fontId="1" fillId="0" borderId="23" xfId="0" applyNumberFormat="1" applyFont="1" applyBorder="1"/>
    <xf numFmtId="0" fontId="1" fillId="0" borderId="25" xfId="0" applyFont="1" applyBorder="1"/>
    <xf numFmtId="0" fontId="3" fillId="0" borderId="1" xfId="0" applyFont="1" applyFill="1" applyBorder="1" applyAlignment="1" applyProtection="1">
      <alignment horizontal="center" vertical="center" textRotation="90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164" fontId="2" fillId="0" borderId="1" xfId="0" applyNumberFormat="1" applyFont="1" applyBorder="1" applyAlignment="1">
      <alignment horizontal="right"/>
    </xf>
    <xf numFmtId="164" fontId="1" fillId="0" borderId="12" xfId="0" applyNumberFormat="1" applyFont="1" applyBorder="1" applyAlignment="1">
      <alignment horizontal="right"/>
    </xf>
    <xf numFmtId="164" fontId="1" fillId="0" borderId="18" xfId="0" applyNumberFormat="1" applyFont="1" applyBorder="1" applyAlignment="1">
      <alignment horizontal="right"/>
    </xf>
    <xf numFmtId="164" fontId="1" fillId="0" borderId="13" xfId="0" applyNumberFormat="1" applyFont="1" applyBorder="1" applyAlignment="1">
      <alignment horizontal="right"/>
    </xf>
    <xf numFmtId="0" fontId="1" fillId="2" borderId="12" xfId="0" applyFont="1" applyFill="1" applyBorder="1"/>
    <xf numFmtId="164" fontId="1" fillId="2" borderId="13" xfId="0" applyNumberFormat="1" applyFont="1" applyFill="1" applyBorder="1"/>
    <xf numFmtId="164" fontId="1" fillId="0" borderId="24" xfId="0" applyNumberFormat="1" applyFont="1" applyBorder="1"/>
    <xf numFmtId="164" fontId="1" fillId="0" borderId="15" xfId="0" applyNumberFormat="1" applyFont="1" applyBorder="1"/>
    <xf numFmtId="3" fontId="1" fillId="0" borderId="26" xfId="0" applyNumberFormat="1" applyFont="1" applyBorder="1"/>
    <xf numFmtId="3" fontId="1" fillId="0" borderId="28" xfId="0" applyNumberFormat="1" applyFont="1" applyBorder="1"/>
    <xf numFmtId="3" fontId="1" fillId="0" borderId="27" xfId="0" applyNumberFormat="1" applyFont="1" applyBorder="1"/>
    <xf numFmtId="3" fontId="1" fillId="0" borderId="25" xfId="0" applyNumberFormat="1" applyFont="1" applyBorder="1"/>
    <xf numFmtId="3" fontId="1" fillId="0" borderId="12" xfId="0" applyNumberFormat="1" applyFont="1" applyBorder="1"/>
    <xf numFmtId="3" fontId="1" fillId="0" borderId="19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20" xfId="0" applyNumberFormat="1" applyFont="1" applyBorder="1"/>
    <xf numFmtId="3" fontId="1" fillId="0" borderId="18" xfId="0" applyNumberFormat="1" applyFont="1" applyBorder="1"/>
    <xf numFmtId="3" fontId="1" fillId="0" borderId="5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3" fontId="1" fillId="0" borderId="15" xfId="0" applyNumberFormat="1" applyFont="1" applyBorder="1"/>
    <xf numFmtId="3" fontId="1" fillId="0" borderId="13" xfId="0" applyNumberFormat="1" applyFont="1" applyBorder="1"/>
    <xf numFmtId="3" fontId="2" fillId="0" borderId="6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1" fillId="0" borderId="14" xfId="0" applyNumberFormat="1" applyFont="1" applyBorder="1"/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32" xfId="0" applyNumberFormat="1" applyFont="1" applyBorder="1"/>
    <xf numFmtId="3" fontId="1" fillId="0" borderId="33" xfId="0" applyNumberFormat="1" applyFont="1" applyBorder="1"/>
    <xf numFmtId="3" fontId="1" fillId="0" borderId="34" xfId="0" applyNumberFormat="1" applyFont="1" applyBorder="1"/>
    <xf numFmtId="3" fontId="1" fillId="0" borderId="35" xfId="0" applyNumberFormat="1" applyFont="1" applyBorder="1"/>
    <xf numFmtId="3" fontId="1" fillId="0" borderId="36" xfId="0" applyNumberFormat="1" applyFont="1" applyBorder="1"/>
    <xf numFmtId="3" fontId="1" fillId="0" borderId="37" xfId="0" applyNumberFormat="1" applyFont="1" applyBorder="1"/>
    <xf numFmtId="0" fontId="1" fillId="0" borderId="32" xfId="0" applyFont="1" applyBorder="1"/>
    <xf numFmtId="0" fontId="1" fillId="0" borderId="35" xfId="0" applyFont="1" applyBorder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Fill="1" applyBorder="1" applyAlignment="1" applyProtection="1">
      <alignment horizontal="center" vertical="center" textRotation="90" wrapText="1"/>
    </xf>
    <xf numFmtId="0" fontId="3" fillId="0" borderId="38" xfId="0" applyFont="1" applyFill="1" applyBorder="1" applyAlignment="1" applyProtection="1">
      <alignment horizontal="center" vertical="center" textRotation="90" wrapText="1"/>
    </xf>
    <xf numFmtId="164" fontId="1" fillId="0" borderId="37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workbookViewId="0">
      <pane ySplit="6" topLeftCell="A45" activePane="bottomLeft" state="frozen"/>
      <selection activeCell="B5" sqref="B5:T5"/>
      <selection pane="bottomLeft" activeCell="L53" sqref="L53"/>
    </sheetView>
  </sheetViews>
  <sheetFormatPr defaultRowHeight="13.2" x14ac:dyDescent="0.25"/>
  <cols>
    <col min="1" max="1" width="10.6640625" style="1" customWidth="1"/>
    <col min="2" max="6" width="9" style="1" bestFit="1" customWidth="1"/>
    <col min="7" max="7" width="9.21875" style="1" bestFit="1" customWidth="1"/>
    <col min="8" max="15" width="9" style="1" bestFit="1" customWidth="1"/>
    <col min="16" max="17" width="9.21875" style="1" bestFit="1" customWidth="1"/>
    <col min="18" max="18" width="9" style="1" bestFit="1" customWidth="1"/>
    <col min="19" max="16384" width="8.88671875" style="1"/>
  </cols>
  <sheetData>
    <row r="1" spans="1:18" x14ac:dyDescent="0.25">
      <c r="A1" s="2" t="s">
        <v>0</v>
      </c>
      <c r="R1" s="7" t="s">
        <v>65</v>
      </c>
    </row>
    <row r="2" spans="1:18" x14ac:dyDescent="0.25">
      <c r="A2" s="4"/>
      <c r="B2" s="67"/>
      <c r="C2" s="68"/>
      <c r="D2" s="68"/>
      <c r="E2" s="68"/>
      <c r="F2" s="68"/>
      <c r="G2" s="68"/>
      <c r="H2" s="68"/>
      <c r="I2" s="69"/>
      <c r="J2" s="66"/>
      <c r="K2" s="66"/>
      <c r="L2" s="66"/>
      <c r="M2" s="66" t="s">
        <v>52</v>
      </c>
      <c r="N2" s="66"/>
      <c r="O2" s="66"/>
      <c r="P2" s="66" t="s">
        <v>52</v>
      </c>
      <c r="Q2" s="66"/>
      <c r="R2" s="66"/>
    </row>
    <row r="3" spans="1:18" x14ac:dyDescent="0.25">
      <c r="A3" s="5"/>
      <c r="B3" s="70" t="s">
        <v>52</v>
      </c>
      <c r="C3" s="71"/>
      <c r="D3" s="71"/>
      <c r="E3" s="71"/>
      <c r="F3" s="71"/>
      <c r="G3" s="71"/>
      <c r="H3" s="71"/>
      <c r="I3" s="72"/>
      <c r="J3" s="76" t="s">
        <v>52</v>
      </c>
      <c r="K3" s="76"/>
      <c r="L3" s="76"/>
      <c r="M3" s="76" t="s">
        <v>54</v>
      </c>
      <c r="N3" s="76"/>
      <c r="O3" s="76"/>
      <c r="P3" s="76" t="s">
        <v>54</v>
      </c>
      <c r="Q3" s="76"/>
      <c r="R3" s="76"/>
    </row>
    <row r="4" spans="1:18" x14ac:dyDescent="0.25">
      <c r="A4" s="5"/>
      <c r="B4" s="73" t="s">
        <v>79</v>
      </c>
      <c r="C4" s="74"/>
      <c r="D4" s="74"/>
      <c r="E4" s="74"/>
      <c r="F4" s="74"/>
      <c r="G4" s="74"/>
      <c r="H4" s="74"/>
      <c r="I4" s="75"/>
      <c r="J4" s="65" t="s">
        <v>53</v>
      </c>
      <c r="K4" s="65"/>
      <c r="L4" s="65"/>
      <c r="M4" s="65" t="s">
        <v>55</v>
      </c>
      <c r="N4" s="65"/>
      <c r="O4" s="65"/>
      <c r="P4" s="65" t="s">
        <v>56</v>
      </c>
      <c r="Q4" s="65"/>
      <c r="R4" s="65"/>
    </row>
    <row r="5" spans="1:18" x14ac:dyDescent="0.25">
      <c r="A5" s="6"/>
      <c r="B5" s="3" t="s">
        <v>80</v>
      </c>
      <c r="C5" s="3" t="s">
        <v>50</v>
      </c>
      <c r="D5" s="3" t="s">
        <v>49</v>
      </c>
      <c r="E5" s="3" t="s">
        <v>80</v>
      </c>
      <c r="F5" s="3" t="s">
        <v>81</v>
      </c>
      <c r="G5" s="3" t="s">
        <v>80</v>
      </c>
      <c r="H5" s="3" t="s">
        <v>80</v>
      </c>
      <c r="I5" s="3" t="s">
        <v>51</v>
      </c>
      <c r="J5" s="3" t="s">
        <v>51</v>
      </c>
      <c r="K5" s="3" t="s">
        <v>50</v>
      </c>
      <c r="L5" s="3" t="s">
        <v>49</v>
      </c>
      <c r="M5" s="3" t="s">
        <v>51</v>
      </c>
      <c r="N5" s="3" t="s">
        <v>50</v>
      </c>
      <c r="O5" s="3" t="s">
        <v>133</v>
      </c>
      <c r="P5" s="3" t="s">
        <v>50</v>
      </c>
      <c r="Q5" s="3" t="s">
        <v>51</v>
      </c>
      <c r="R5" s="3" t="s">
        <v>49</v>
      </c>
    </row>
    <row r="6" spans="1:18" s="11" customFormat="1" ht="99" customHeight="1" x14ac:dyDescent="0.3">
      <c r="A6" s="12" t="s">
        <v>1</v>
      </c>
      <c r="B6" s="13" t="s">
        <v>82</v>
      </c>
      <c r="C6" s="13" t="s">
        <v>83</v>
      </c>
      <c r="D6" s="13" t="s">
        <v>84</v>
      </c>
      <c r="E6" s="13" t="s">
        <v>85</v>
      </c>
      <c r="F6" s="13" t="s">
        <v>86</v>
      </c>
      <c r="G6" s="13" t="s">
        <v>87</v>
      </c>
      <c r="H6" s="13" t="s">
        <v>88</v>
      </c>
      <c r="I6" s="13" t="s">
        <v>89</v>
      </c>
      <c r="J6" s="13" t="s">
        <v>59</v>
      </c>
      <c r="K6" s="13" t="s">
        <v>58</v>
      </c>
      <c r="L6" s="13" t="s">
        <v>57</v>
      </c>
      <c r="M6" s="13" t="s">
        <v>61</v>
      </c>
      <c r="N6" s="13" t="s">
        <v>60</v>
      </c>
      <c r="O6" s="13" t="s">
        <v>134</v>
      </c>
      <c r="P6" s="13" t="s">
        <v>63</v>
      </c>
      <c r="Q6" s="13" t="s">
        <v>64</v>
      </c>
      <c r="R6" s="13" t="s">
        <v>62</v>
      </c>
    </row>
    <row r="7" spans="1:18" x14ac:dyDescent="0.25">
      <c r="A7" s="20" t="s">
        <v>2</v>
      </c>
      <c r="B7" s="49">
        <v>1019</v>
      </c>
      <c r="C7" s="50">
        <v>75677</v>
      </c>
      <c r="D7" s="50">
        <v>481</v>
      </c>
      <c r="E7" s="50">
        <v>349</v>
      </c>
      <c r="F7" s="50">
        <v>9984</v>
      </c>
      <c r="G7" s="50">
        <v>11226</v>
      </c>
      <c r="H7" s="50">
        <v>3138</v>
      </c>
      <c r="I7" s="48">
        <v>93752</v>
      </c>
      <c r="J7" s="49">
        <v>104650</v>
      </c>
      <c r="K7" s="50">
        <v>72847</v>
      </c>
      <c r="L7" s="51">
        <v>9646</v>
      </c>
      <c r="M7" s="49">
        <v>65546</v>
      </c>
      <c r="N7" s="50">
        <v>33138</v>
      </c>
      <c r="O7" s="48">
        <v>12</v>
      </c>
      <c r="P7" s="54">
        <v>44551</v>
      </c>
      <c r="Q7" s="50">
        <v>45231</v>
      </c>
      <c r="R7" s="48">
        <v>4786</v>
      </c>
    </row>
    <row r="8" spans="1:18" x14ac:dyDescent="0.25">
      <c r="A8" s="17" t="s">
        <v>3</v>
      </c>
      <c r="B8" s="37">
        <v>12</v>
      </c>
      <c r="C8" s="38">
        <v>415</v>
      </c>
      <c r="D8" s="38">
        <v>11</v>
      </c>
      <c r="E8" s="38">
        <v>7</v>
      </c>
      <c r="F8" s="38">
        <v>83</v>
      </c>
      <c r="G8" s="38">
        <v>80</v>
      </c>
      <c r="H8" s="38">
        <v>19</v>
      </c>
      <c r="I8" s="39">
        <v>1556</v>
      </c>
      <c r="J8" s="37">
        <v>1463</v>
      </c>
      <c r="K8" s="38">
        <v>459</v>
      </c>
      <c r="L8" s="52">
        <v>202</v>
      </c>
      <c r="M8" s="37">
        <v>1534</v>
      </c>
      <c r="N8" s="38">
        <v>609</v>
      </c>
      <c r="O8" s="39">
        <v>0</v>
      </c>
      <c r="P8" s="55"/>
      <c r="Q8" s="38"/>
      <c r="R8" s="39"/>
    </row>
    <row r="9" spans="1:18" x14ac:dyDescent="0.25">
      <c r="A9" s="17" t="s">
        <v>4</v>
      </c>
      <c r="B9" s="37">
        <v>240</v>
      </c>
      <c r="C9" s="38">
        <v>10342</v>
      </c>
      <c r="D9" s="38">
        <v>125</v>
      </c>
      <c r="E9" s="38">
        <v>80</v>
      </c>
      <c r="F9" s="38">
        <v>1471</v>
      </c>
      <c r="G9" s="38">
        <v>3449</v>
      </c>
      <c r="H9" s="38">
        <v>518</v>
      </c>
      <c r="I9" s="39">
        <v>17180</v>
      </c>
      <c r="J9" s="37">
        <v>19883</v>
      </c>
      <c r="K9" s="38">
        <v>11585</v>
      </c>
      <c r="L9" s="52">
        <v>2181</v>
      </c>
      <c r="M9" s="37"/>
      <c r="N9" s="38"/>
      <c r="O9" s="39"/>
      <c r="P9" s="55">
        <v>11671</v>
      </c>
      <c r="Q9" s="38">
        <v>19311</v>
      </c>
      <c r="R9" s="39">
        <v>2463</v>
      </c>
    </row>
    <row r="10" spans="1:18" x14ac:dyDescent="0.25">
      <c r="A10" s="17" t="s">
        <v>5</v>
      </c>
      <c r="B10" s="37">
        <v>22</v>
      </c>
      <c r="C10" s="38">
        <v>255</v>
      </c>
      <c r="D10" s="38">
        <v>15</v>
      </c>
      <c r="E10" s="38">
        <v>2</v>
      </c>
      <c r="F10" s="38">
        <v>54</v>
      </c>
      <c r="G10" s="38">
        <v>366</v>
      </c>
      <c r="H10" s="38">
        <v>11</v>
      </c>
      <c r="I10" s="39">
        <v>2203</v>
      </c>
      <c r="J10" s="37">
        <v>2415</v>
      </c>
      <c r="K10" s="38">
        <v>291</v>
      </c>
      <c r="L10" s="52">
        <v>208</v>
      </c>
      <c r="M10" s="37"/>
      <c r="N10" s="38"/>
      <c r="O10" s="39"/>
      <c r="P10" s="55">
        <v>322</v>
      </c>
      <c r="Q10" s="38">
        <v>2375</v>
      </c>
      <c r="R10" s="39">
        <v>218</v>
      </c>
    </row>
    <row r="11" spans="1:18" x14ac:dyDescent="0.25">
      <c r="A11" s="17" t="s">
        <v>6</v>
      </c>
      <c r="B11" s="37">
        <v>30</v>
      </c>
      <c r="C11" s="38">
        <v>770</v>
      </c>
      <c r="D11" s="38">
        <v>17</v>
      </c>
      <c r="E11" s="38">
        <v>10</v>
      </c>
      <c r="F11" s="38">
        <v>151</v>
      </c>
      <c r="G11" s="38">
        <v>61</v>
      </c>
      <c r="H11" s="38">
        <v>42</v>
      </c>
      <c r="I11" s="39">
        <v>3103</v>
      </c>
      <c r="J11" s="37">
        <v>3103</v>
      </c>
      <c r="K11" s="38">
        <v>746</v>
      </c>
      <c r="L11" s="52">
        <v>293</v>
      </c>
      <c r="M11" s="37">
        <v>3114</v>
      </c>
      <c r="N11" s="38">
        <v>1002</v>
      </c>
      <c r="O11" s="39">
        <v>0</v>
      </c>
      <c r="P11" s="55"/>
      <c r="Q11" s="38"/>
      <c r="R11" s="39"/>
    </row>
    <row r="12" spans="1:18" x14ac:dyDescent="0.25">
      <c r="A12" s="17" t="s">
        <v>7</v>
      </c>
      <c r="B12" s="37">
        <v>144</v>
      </c>
      <c r="C12" s="38">
        <v>2924</v>
      </c>
      <c r="D12" s="38">
        <v>73</v>
      </c>
      <c r="E12" s="38">
        <v>34</v>
      </c>
      <c r="F12" s="38">
        <v>417</v>
      </c>
      <c r="G12" s="38">
        <v>2002</v>
      </c>
      <c r="H12" s="38">
        <v>124</v>
      </c>
      <c r="I12" s="39">
        <v>10907</v>
      </c>
      <c r="J12" s="37">
        <v>12114</v>
      </c>
      <c r="K12" s="38">
        <v>2997</v>
      </c>
      <c r="L12" s="52">
        <v>1401</v>
      </c>
      <c r="M12" s="37"/>
      <c r="N12" s="38"/>
      <c r="O12" s="39"/>
      <c r="P12" s="55">
        <v>3049</v>
      </c>
      <c r="Q12" s="38">
        <v>11578</v>
      </c>
      <c r="R12" s="39">
        <v>1783</v>
      </c>
    </row>
    <row r="13" spans="1:18" x14ac:dyDescent="0.25">
      <c r="A13" s="17" t="s">
        <v>8</v>
      </c>
      <c r="B13" s="37">
        <v>35</v>
      </c>
      <c r="C13" s="38">
        <v>6416</v>
      </c>
      <c r="D13" s="38">
        <v>23</v>
      </c>
      <c r="E13" s="38">
        <v>20</v>
      </c>
      <c r="F13" s="38">
        <v>424</v>
      </c>
      <c r="G13" s="38">
        <v>289</v>
      </c>
      <c r="H13" s="38">
        <v>176</v>
      </c>
      <c r="I13" s="39">
        <v>3340</v>
      </c>
      <c r="J13" s="37">
        <v>4562</v>
      </c>
      <c r="K13" s="38">
        <v>5961</v>
      </c>
      <c r="L13" s="52">
        <v>226</v>
      </c>
      <c r="M13" s="37"/>
      <c r="N13" s="38"/>
      <c r="O13" s="39"/>
      <c r="P13" s="55">
        <v>5640</v>
      </c>
      <c r="Q13" s="38">
        <v>4820</v>
      </c>
      <c r="R13" s="39">
        <v>241</v>
      </c>
    </row>
    <row r="14" spans="1:18" x14ac:dyDescent="0.25">
      <c r="A14" s="17" t="s">
        <v>9</v>
      </c>
      <c r="B14" s="37">
        <v>22</v>
      </c>
      <c r="C14" s="38">
        <v>777</v>
      </c>
      <c r="D14" s="38">
        <v>13</v>
      </c>
      <c r="E14" s="38">
        <v>7</v>
      </c>
      <c r="F14" s="38">
        <v>173</v>
      </c>
      <c r="G14" s="38">
        <v>112</v>
      </c>
      <c r="H14" s="38">
        <v>35</v>
      </c>
      <c r="I14" s="39">
        <v>2673</v>
      </c>
      <c r="J14" s="37">
        <v>2497</v>
      </c>
      <c r="K14" s="38">
        <v>860</v>
      </c>
      <c r="L14" s="52">
        <v>391</v>
      </c>
      <c r="M14" s="37">
        <v>2599</v>
      </c>
      <c r="N14" s="38">
        <v>1158</v>
      </c>
      <c r="O14" s="39">
        <v>0</v>
      </c>
      <c r="P14" s="55"/>
      <c r="Q14" s="38"/>
      <c r="R14" s="39"/>
    </row>
    <row r="15" spans="1:18" x14ac:dyDescent="0.25">
      <c r="A15" s="17" t="s">
        <v>10</v>
      </c>
      <c r="B15" s="37">
        <v>116</v>
      </c>
      <c r="C15" s="38">
        <v>5819</v>
      </c>
      <c r="D15" s="38">
        <v>84</v>
      </c>
      <c r="E15" s="38">
        <v>33</v>
      </c>
      <c r="F15" s="38">
        <v>762</v>
      </c>
      <c r="G15" s="38">
        <v>372</v>
      </c>
      <c r="H15" s="38">
        <v>396</v>
      </c>
      <c r="I15" s="39">
        <v>13343</v>
      </c>
      <c r="J15" s="37">
        <v>13908</v>
      </c>
      <c r="K15" s="38">
        <v>5767</v>
      </c>
      <c r="L15" s="52">
        <v>1029</v>
      </c>
      <c r="M15" s="37">
        <v>13617</v>
      </c>
      <c r="N15" s="38">
        <v>6800</v>
      </c>
      <c r="O15" s="39">
        <v>0</v>
      </c>
      <c r="P15" s="55"/>
      <c r="Q15" s="38"/>
      <c r="R15" s="39"/>
    </row>
    <row r="16" spans="1:18" x14ac:dyDescent="0.25">
      <c r="A16" s="17" t="s">
        <v>11</v>
      </c>
      <c r="B16" s="37">
        <v>272</v>
      </c>
      <c r="C16" s="38">
        <v>8930</v>
      </c>
      <c r="D16" s="38">
        <v>169</v>
      </c>
      <c r="E16" s="38">
        <v>87</v>
      </c>
      <c r="F16" s="38">
        <v>1634</v>
      </c>
      <c r="G16" s="38">
        <v>6022</v>
      </c>
      <c r="H16" s="38">
        <v>399</v>
      </c>
      <c r="I16" s="39">
        <v>26699</v>
      </c>
      <c r="J16" s="37">
        <v>31093</v>
      </c>
      <c r="K16" s="38">
        <v>9158</v>
      </c>
      <c r="L16" s="52">
        <v>3229</v>
      </c>
      <c r="M16" s="37"/>
      <c r="N16" s="38"/>
      <c r="O16" s="39"/>
      <c r="P16" s="55">
        <v>8699</v>
      </c>
      <c r="Q16" s="38">
        <v>30653</v>
      </c>
      <c r="R16" s="39">
        <v>3746</v>
      </c>
    </row>
    <row r="17" spans="1:18" x14ac:dyDescent="0.25">
      <c r="A17" s="17" t="s">
        <v>12</v>
      </c>
      <c r="B17" s="37">
        <v>33</v>
      </c>
      <c r="C17" s="38">
        <v>933</v>
      </c>
      <c r="D17" s="38">
        <v>29</v>
      </c>
      <c r="E17" s="38">
        <v>7</v>
      </c>
      <c r="F17" s="38">
        <v>161</v>
      </c>
      <c r="G17" s="38">
        <v>130</v>
      </c>
      <c r="H17" s="38">
        <v>80</v>
      </c>
      <c r="I17" s="39">
        <v>3789</v>
      </c>
      <c r="J17" s="37">
        <v>3961</v>
      </c>
      <c r="K17" s="38">
        <v>920</v>
      </c>
      <c r="L17" s="52">
        <v>274</v>
      </c>
      <c r="M17" s="37">
        <v>3958</v>
      </c>
      <c r="N17" s="38">
        <v>1149</v>
      </c>
      <c r="O17" s="39">
        <v>0</v>
      </c>
      <c r="P17" s="55"/>
      <c r="Q17" s="38"/>
      <c r="R17" s="39"/>
    </row>
    <row r="18" spans="1:18" x14ac:dyDescent="0.25">
      <c r="A18" s="17" t="s">
        <v>13</v>
      </c>
      <c r="B18" s="37">
        <v>4</v>
      </c>
      <c r="C18" s="38">
        <v>160</v>
      </c>
      <c r="D18" s="38">
        <v>4</v>
      </c>
      <c r="E18" s="38">
        <v>2</v>
      </c>
      <c r="F18" s="38">
        <v>25</v>
      </c>
      <c r="G18" s="38">
        <v>114</v>
      </c>
      <c r="H18" s="38">
        <v>7</v>
      </c>
      <c r="I18" s="39">
        <v>914</v>
      </c>
      <c r="J18" s="37">
        <v>948</v>
      </c>
      <c r="K18" s="38">
        <v>185</v>
      </c>
      <c r="L18" s="52">
        <v>100</v>
      </c>
      <c r="M18" s="37"/>
      <c r="N18" s="38"/>
      <c r="O18" s="39"/>
      <c r="P18" s="55">
        <v>170</v>
      </c>
      <c r="Q18" s="38">
        <v>941</v>
      </c>
      <c r="R18" s="39">
        <v>113</v>
      </c>
    </row>
    <row r="19" spans="1:18" x14ac:dyDescent="0.25">
      <c r="A19" s="17" t="s">
        <v>14</v>
      </c>
      <c r="B19" s="37">
        <v>6</v>
      </c>
      <c r="C19" s="38">
        <v>110</v>
      </c>
      <c r="D19" s="38">
        <v>2</v>
      </c>
      <c r="E19" s="38">
        <v>0</v>
      </c>
      <c r="F19" s="38">
        <v>23</v>
      </c>
      <c r="G19" s="38">
        <v>33</v>
      </c>
      <c r="H19" s="38">
        <v>6</v>
      </c>
      <c r="I19" s="39">
        <v>410</v>
      </c>
      <c r="J19" s="37">
        <v>414</v>
      </c>
      <c r="K19" s="38">
        <v>126</v>
      </c>
      <c r="L19" s="52">
        <v>36</v>
      </c>
      <c r="M19" s="37"/>
      <c r="N19" s="38"/>
      <c r="O19" s="39"/>
      <c r="P19" s="55">
        <v>125</v>
      </c>
      <c r="Q19" s="38">
        <v>416</v>
      </c>
      <c r="R19" s="39">
        <v>40</v>
      </c>
    </row>
    <row r="20" spans="1:18" x14ac:dyDescent="0.25">
      <c r="A20" s="17" t="s">
        <v>15</v>
      </c>
      <c r="B20" s="37">
        <v>433</v>
      </c>
      <c r="C20" s="38">
        <v>16883</v>
      </c>
      <c r="D20" s="38">
        <v>261</v>
      </c>
      <c r="E20" s="38">
        <v>175</v>
      </c>
      <c r="F20" s="38">
        <v>2778</v>
      </c>
      <c r="G20" s="38">
        <v>4216</v>
      </c>
      <c r="H20" s="38">
        <v>797</v>
      </c>
      <c r="I20" s="39">
        <v>47222</v>
      </c>
      <c r="J20" s="37">
        <v>50006</v>
      </c>
      <c r="K20" s="38">
        <v>17007</v>
      </c>
      <c r="L20" s="52">
        <v>5242</v>
      </c>
      <c r="M20" s="37">
        <v>50174</v>
      </c>
      <c r="N20" s="38">
        <v>21831</v>
      </c>
      <c r="O20" s="39">
        <v>14</v>
      </c>
      <c r="P20" s="55"/>
      <c r="Q20" s="38"/>
      <c r="R20" s="39"/>
    </row>
    <row r="21" spans="1:18" x14ac:dyDescent="0.25">
      <c r="A21" s="17" t="s">
        <v>16</v>
      </c>
      <c r="B21" s="37">
        <v>20</v>
      </c>
      <c r="C21" s="38">
        <v>271</v>
      </c>
      <c r="D21" s="38">
        <v>14</v>
      </c>
      <c r="E21" s="38">
        <v>4</v>
      </c>
      <c r="F21" s="38">
        <v>64</v>
      </c>
      <c r="G21" s="38">
        <v>372</v>
      </c>
      <c r="H21" s="38">
        <v>15</v>
      </c>
      <c r="I21" s="39">
        <v>2275</v>
      </c>
      <c r="J21" s="37">
        <v>2450</v>
      </c>
      <c r="K21" s="38">
        <v>350</v>
      </c>
      <c r="L21" s="52">
        <v>234</v>
      </c>
      <c r="M21" s="37"/>
      <c r="N21" s="38"/>
      <c r="O21" s="39"/>
      <c r="P21" s="55">
        <v>354</v>
      </c>
      <c r="Q21" s="38">
        <v>2399</v>
      </c>
      <c r="R21" s="39">
        <v>248</v>
      </c>
    </row>
    <row r="22" spans="1:18" x14ac:dyDescent="0.25">
      <c r="A22" s="17" t="s">
        <v>17</v>
      </c>
      <c r="B22" s="37">
        <v>56</v>
      </c>
      <c r="C22" s="38">
        <v>1036</v>
      </c>
      <c r="D22" s="38">
        <v>28</v>
      </c>
      <c r="E22" s="38">
        <v>17</v>
      </c>
      <c r="F22" s="38">
        <v>202</v>
      </c>
      <c r="G22" s="38">
        <v>853</v>
      </c>
      <c r="H22" s="38">
        <v>37</v>
      </c>
      <c r="I22" s="39">
        <v>5949</v>
      </c>
      <c r="J22" s="37">
        <v>6418</v>
      </c>
      <c r="K22" s="38">
        <v>1011</v>
      </c>
      <c r="L22" s="52">
        <v>721</v>
      </c>
      <c r="M22" s="37"/>
      <c r="N22" s="38"/>
      <c r="O22" s="39"/>
      <c r="P22" s="55">
        <v>1091</v>
      </c>
      <c r="Q22" s="38">
        <v>6135</v>
      </c>
      <c r="R22" s="39">
        <v>870</v>
      </c>
    </row>
    <row r="23" spans="1:18" x14ac:dyDescent="0.25">
      <c r="A23" s="17" t="s">
        <v>18</v>
      </c>
      <c r="B23" s="37">
        <v>4</v>
      </c>
      <c r="C23" s="38">
        <v>44</v>
      </c>
      <c r="D23" s="38">
        <v>4</v>
      </c>
      <c r="E23" s="38">
        <v>0</v>
      </c>
      <c r="F23" s="38">
        <v>4</v>
      </c>
      <c r="G23" s="38">
        <v>23</v>
      </c>
      <c r="H23" s="38">
        <v>1</v>
      </c>
      <c r="I23" s="39">
        <v>203</v>
      </c>
      <c r="J23" s="37">
        <v>225</v>
      </c>
      <c r="K23" s="38">
        <v>32</v>
      </c>
      <c r="L23" s="52">
        <v>23</v>
      </c>
      <c r="M23" s="37"/>
      <c r="N23" s="38"/>
      <c r="O23" s="39"/>
      <c r="P23" s="55">
        <v>38</v>
      </c>
      <c r="Q23" s="38">
        <v>212</v>
      </c>
      <c r="R23" s="39">
        <v>27</v>
      </c>
    </row>
    <row r="24" spans="1:18" x14ac:dyDescent="0.25">
      <c r="A24" s="17" t="s">
        <v>19</v>
      </c>
      <c r="B24" s="37">
        <v>18</v>
      </c>
      <c r="C24" s="38">
        <v>704</v>
      </c>
      <c r="D24" s="38">
        <v>8</v>
      </c>
      <c r="E24" s="38">
        <v>12</v>
      </c>
      <c r="F24" s="38">
        <v>97</v>
      </c>
      <c r="G24" s="38">
        <v>72</v>
      </c>
      <c r="H24" s="38">
        <v>38</v>
      </c>
      <c r="I24" s="39">
        <v>2852</v>
      </c>
      <c r="J24" s="37">
        <v>2865</v>
      </c>
      <c r="K24" s="38">
        <v>711</v>
      </c>
      <c r="L24" s="52">
        <v>158</v>
      </c>
      <c r="M24" s="37">
        <v>2740</v>
      </c>
      <c r="N24" s="38">
        <v>962</v>
      </c>
      <c r="O24" s="39">
        <v>0</v>
      </c>
      <c r="P24" s="55"/>
      <c r="Q24" s="38"/>
      <c r="R24" s="39"/>
    </row>
    <row r="25" spans="1:18" x14ac:dyDescent="0.25">
      <c r="A25" s="17" t="s">
        <v>20</v>
      </c>
      <c r="B25" s="37">
        <v>12</v>
      </c>
      <c r="C25" s="38">
        <v>427</v>
      </c>
      <c r="D25" s="38">
        <v>9</v>
      </c>
      <c r="E25" s="38">
        <v>9</v>
      </c>
      <c r="F25" s="38">
        <v>67</v>
      </c>
      <c r="G25" s="38">
        <v>82</v>
      </c>
      <c r="H25" s="38">
        <v>30</v>
      </c>
      <c r="I25" s="39">
        <v>1777</v>
      </c>
      <c r="J25" s="37">
        <v>1693</v>
      </c>
      <c r="K25" s="38">
        <v>429</v>
      </c>
      <c r="L25" s="52">
        <v>253</v>
      </c>
      <c r="M25" s="37"/>
      <c r="N25" s="38"/>
      <c r="O25" s="39"/>
      <c r="P25" s="55">
        <v>413</v>
      </c>
      <c r="Q25" s="38">
        <v>1628</v>
      </c>
      <c r="R25" s="39">
        <v>297</v>
      </c>
    </row>
    <row r="26" spans="1:18" x14ac:dyDescent="0.25">
      <c r="A26" s="17" t="s">
        <v>21</v>
      </c>
      <c r="B26" s="37">
        <v>50</v>
      </c>
      <c r="C26" s="38">
        <v>1814</v>
      </c>
      <c r="D26" s="38">
        <v>33</v>
      </c>
      <c r="E26" s="38">
        <v>21</v>
      </c>
      <c r="F26" s="38">
        <v>332</v>
      </c>
      <c r="G26" s="38">
        <v>376</v>
      </c>
      <c r="H26" s="38">
        <v>77</v>
      </c>
      <c r="I26" s="39">
        <v>5816</v>
      </c>
      <c r="J26" s="37">
        <v>6059</v>
      </c>
      <c r="K26" s="38">
        <v>1752</v>
      </c>
      <c r="L26" s="52">
        <v>610</v>
      </c>
      <c r="M26" s="37"/>
      <c r="N26" s="38"/>
      <c r="O26" s="39"/>
      <c r="P26" s="55">
        <v>1858</v>
      </c>
      <c r="Q26" s="38">
        <v>5842</v>
      </c>
      <c r="R26" s="39">
        <v>615</v>
      </c>
    </row>
    <row r="27" spans="1:18" x14ac:dyDescent="0.25">
      <c r="A27" s="17" t="s">
        <v>22</v>
      </c>
      <c r="B27" s="37">
        <v>112</v>
      </c>
      <c r="C27" s="38">
        <v>385</v>
      </c>
      <c r="D27" s="38">
        <v>38</v>
      </c>
      <c r="E27" s="38">
        <v>4</v>
      </c>
      <c r="F27" s="38">
        <v>117</v>
      </c>
      <c r="G27" s="38">
        <v>912</v>
      </c>
      <c r="H27" s="38">
        <v>30</v>
      </c>
      <c r="I27" s="39">
        <v>3901</v>
      </c>
      <c r="J27" s="37">
        <v>4682</v>
      </c>
      <c r="K27" s="38">
        <v>441</v>
      </c>
      <c r="L27" s="52">
        <v>365</v>
      </c>
      <c r="M27" s="37"/>
      <c r="N27" s="38"/>
      <c r="O27" s="39"/>
      <c r="P27" s="55">
        <v>477</v>
      </c>
      <c r="Q27" s="38">
        <v>4590</v>
      </c>
      <c r="R27" s="39">
        <v>371</v>
      </c>
    </row>
    <row r="28" spans="1:18" x14ac:dyDescent="0.25">
      <c r="A28" s="17" t="s">
        <v>23</v>
      </c>
      <c r="B28" s="37">
        <v>36</v>
      </c>
      <c r="C28" s="38">
        <v>651</v>
      </c>
      <c r="D28" s="38">
        <v>30</v>
      </c>
      <c r="E28" s="38">
        <v>8</v>
      </c>
      <c r="F28" s="38">
        <v>127</v>
      </c>
      <c r="G28" s="38">
        <v>751</v>
      </c>
      <c r="H28" s="38">
        <v>20</v>
      </c>
      <c r="I28" s="39">
        <v>4090</v>
      </c>
      <c r="J28" s="37">
        <v>4521</v>
      </c>
      <c r="K28" s="38">
        <v>692</v>
      </c>
      <c r="L28" s="52">
        <v>498</v>
      </c>
      <c r="M28" s="37"/>
      <c r="N28" s="38"/>
      <c r="O28" s="39"/>
      <c r="P28" s="55">
        <v>735</v>
      </c>
      <c r="Q28" s="38">
        <v>4351</v>
      </c>
      <c r="R28" s="39">
        <v>593</v>
      </c>
    </row>
    <row r="29" spans="1:18" x14ac:dyDescent="0.25">
      <c r="A29" s="17" t="s">
        <v>24</v>
      </c>
      <c r="B29" s="37">
        <v>41</v>
      </c>
      <c r="C29" s="38">
        <v>1229</v>
      </c>
      <c r="D29" s="38">
        <v>30</v>
      </c>
      <c r="E29" s="38">
        <v>17</v>
      </c>
      <c r="F29" s="38">
        <v>241</v>
      </c>
      <c r="G29" s="38">
        <v>357</v>
      </c>
      <c r="H29" s="38">
        <v>57</v>
      </c>
      <c r="I29" s="39">
        <v>5980</v>
      </c>
      <c r="J29" s="37">
        <v>5779</v>
      </c>
      <c r="K29" s="38">
        <v>1378</v>
      </c>
      <c r="L29" s="52">
        <v>694</v>
      </c>
      <c r="M29" s="37">
        <v>5893</v>
      </c>
      <c r="N29" s="38">
        <v>1967</v>
      </c>
      <c r="O29" s="39">
        <v>3</v>
      </c>
      <c r="P29" s="55"/>
      <c r="Q29" s="38"/>
      <c r="R29" s="39"/>
    </row>
    <row r="30" spans="1:18" x14ac:dyDescent="0.25">
      <c r="A30" s="17" t="s">
        <v>25</v>
      </c>
      <c r="B30" s="37">
        <v>42</v>
      </c>
      <c r="C30" s="38">
        <v>930</v>
      </c>
      <c r="D30" s="38">
        <v>27</v>
      </c>
      <c r="E30" s="38">
        <v>16</v>
      </c>
      <c r="F30" s="38">
        <v>110</v>
      </c>
      <c r="G30" s="38">
        <v>293</v>
      </c>
      <c r="H30" s="38">
        <v>30</v>
      </c>
      <c r="I30" s="39">
        <v>3743</v>
      </c>
      <c r="J30" s="37">
        <v>3834</v>
      </c>
      <c r="K30" s="38">
        <v>958</v>
      </c>
      <c r="L30" s="52">
        <v>399</v>
      </c>
      <c r="M30" s="37"/>
      <c r="N30" s="38"/>
      <c r="O30" s="39"/>
      <c r="P30" s="55">
        <v>1000</v>
      </c>
      <c r="Q30" s="38">
        <v>3676</v>
      </c>
      <c r="R30" s="39">
        <v>490</v>
      </c>
    </row>
    <row r="31" spans="1:18" x14ac:dyDescent="0.25">
      <c r="A31" s="17" t="s">
        <v>26</v>
      </c>
      <c r="B31" s="37">
        <v>57</v>
      </c>
      <c r="C31" s="38">
        <v>1196</v>
      </c>
      <c r="D31" s="38">
        <v>47</v>
      </c>
      <c r="E31" s="38">
        <v>14</v>
      </c>
      <c r="F31" s="38">
        <v>254</v>
      </c>
      <c r="G31" s="38">
        <v>165</v>
      </c>
      <c r="H31" s="38">
        <v>52</v>
      </c>
      <c r="I31" s="39">
        <v>6441</v>
      </c>
      <c r="J31" s="37">
        <v>6272</v>
      </c>
      <c r="K31" s="38">
        <v>1247</v>
      </c>
      <c r="L31" s="52">
        <v>594</v>
      </c>
      <c r="M31" s="37">
        <v>6406</v>
      </c>
      <c r="N31" s="38">
        <v>1701</v>
      </c>
      <c r="O31" s="39">
        <v>0</v>
      </c>
      <c r="P31" s="55"/>
      <c r="Q31" s="38"/>
      <c r="R31" s="39"/>
    </row>
    <row r="32" spans="1:18" x14ac:dyDescent="0.25">
      <c r="A32" s="17" t="s">
        <v>27</v>
      </c>
      <c r="B32" s="37">
        <v>101</v>
      </c>
      <c r="C32" s="38">
        <v>976</v>
      </c>
      <c r="D32" s="38">
        <v>50</v>
      </c>
      <c r="E32" s="38">
        <v>19</v>
      </c>
      <c r="F32" s="38">
        <v>274</v>
      </c>
      <c r="G32" s="38">
        <v>1560</v>
      </c>
      <c r="H32" s="38">
        <v>55</v>
      </c>
      <c r="I32" s="39">
        <v>8436</v>
      </c>
      <c r="J32" s="37">
        <v>9120</v>
      </c>
      <c r="K32" s="38">
        <v>1196</v>
      </c>
      <c r="L32" s="52">
        <v>1067</v>
      </c>
      <c r="M32" s="37"/>
      <c r="N32" s="38"/>
      <c r="O32" s="39"/>
      <c r="P32" s="55">
        <v>1249</v>
      </c>
      <c r="Q32" s="38">
        <v>8765</v>
      </c>
      <c r="R32" s="39">
        <v>1276</v>
      </c>
    </row>
    <row r="33" spans="1:18" x14ac:dyDescent="0.25">
      <c r="A33" s="17" t="s">
        <v>28</v>
      </c>
      <c r="B33" s="37">
        <v>46</v>
      </c>
      <c r="C33" s="38">
        <v>1329</v>
      </c>
      <c r="D33" s="38">
        <v>27</v>
      </c>
      <c r="E33" s="38">
        <v>16</v>
      </c>
      <c r="F33" s="38">
        <v>218</v>
      </c>
      <c r="G33" s="38">
        <v>419</v>
      </c>
      <c r="H33" s="38">
        <v>52</v>
      </c>
      <c r="I33" s="39">
        <v>4644</v>
      </c>
      <c r="J33" s="37">
        <v>4931</v>
      </c>
      <c r="K33" s="38">
        <v>1253</v>
      </c>
      <c r="L33" s="52">
        <v>574</v>
      </c>
      <c r="M33" s="37"/>
      <c r="N33" s="38"/>
      <c r="O33" s="39"/>
      <c r="P33" s="55">
        <v>1320</v>
      </c>
      <c r="Q33" s="38">
        <v>4710</v>
      </c>
      <c r="R33" s="39">
        <v>663</v>
      </c>
    </row>
    <row r="34" spans="1:18" x14ac:dyDescent="0.25">
      <c r="A34" s="17" t="s">
        <v>29</v>
      </c>
      <c r="B34" s="37">
        <v>372</v>
      </c>
      <c r="C34" s="38">
        <v>16264</v>
      </c>
      <c r="D34" s="38">
        <v>210</v>
      </c>
      <c r="E34" s="38">
        <v>86</v>
      </c>
      <c r="F34" s="38">
        <v>2604</v>
      </c>
      <c r="G34" s="38">
        <v>1557</v>
      </c>
      <c r="H34" s="38">
        <v>744</v>
      </c>
      <c r="I34" s="39">
        <v>44449</v>
      </c>
      <c r="J34" s="37">
        <v>47636</v>
      </c>
      <c r="K34" s="38">
        <v>15365</v>
      </c>
      <c r="L34" s="52">
        <v>2945</v>
      </c>
      <c r="M34" s="37">
        <v>46330</v>
      </c>
      <c r="N34" s="38">
        <v>18880</v>
      </c>
      <c r="O34" s="39">
        <v>0</v>
      </c>
      <c r="P34" s="55"/>
      <c r="Q34" s="38"/>
      <c r="R34" s="39"/>
    </row>
    <row r="35" spans="1:18" x14ac:dyDescent="0.25">
      <c r="A35" s="17" t="s">
        <v>30</v>
      </c>
      <c r="B35" s="37">
        <v>320</v>
      </c>
      <c r="C35" s="38">
        <v>8093</v>
      </c>
      <c r="D35" s="38">
        <v>73</v>
      </c>
      <c r="E35" s="38">
        <v>49</v>
      </c>
      <c r="F35" s="38">
        <v>1197</v>
      </c>
      <c r="G35" s="38">
        <v>696</v>
      </c>
      <c r="H35" s="38">
        <v>463</v>
      </c>
      <c r="I35" s="39">
        <v>7265</v>
      </c>
      <c r="J35" s="37">
        <v>9626</v>
      </c>
      <c r="K35" s="38">
        <v>8050</v>
      </c>
      <c r="L35" s="52">
        <v>645</v>
      </c>
      <c r="M35" s="37">
        <v>9075</v>
      </c>
      <c r="N35" s="38">
        <v>9073</v>
      </c>
      <c r="O35" s="39">
        <v>0</v>
      </c>
      <c r="P35" s="55"/>
      <c r="Q35" s="38"/>
      <c r="R35" s="39"/>
    </row>
    <row r="36" spans="1:18" x14ac:dyDescent="0.25">
      <c r="A36" s="17" t="s">
        <v>31</v>
      </c>
      <c r="B36" s="37">
        <v>19</v>
      </c>
      <c r="C36" s="38">
        <v>733</v>
      </c>
      <c r="D36" s="38">
        <v>16</v>
      </c>
      <c r="E36" s="38">
        <v>9</v>
      </c>
      <c r="F36" s="38">
        <v>138</v>
      </c>
      <c r="G36" s="38">
        <v>139</v>
      </c>
      <c r="H36" s="38">
        <v>31</v>
      </c>
      <c r="I36" s="39">
        <v>3011</v>
      </c>
      <c r="J36" s="37">
        <v>3013</v>
      </c>
      <c r="K36" s="38">
        <v>723</v>
      </c>
      <c r="L36" s="52">
        <v>309</v>
      </c>
      <c r="M36" s="37"/>
      <c r="N36" s="38"/>
      <c r="O36" s="39"/>
      <c r="P36" s="55">
        <v>716</v>
      </c>
      <c r="Q36" s="38">
        <v>2940</v>
      </c>
      <c r="R36" s="39">
        <v>356</v>
      </c>
    </row>
    <row r="37" spans="1:18" x14ac:dyDescent="0.25">
      <c r="A37" s="17" t="s">
        <v>32</v>
      </c>
      <c r="B37" s="37">
        <v>18</v>
      </c>
      <c r="C37" s="38">
        <v>270</v>
      </c>
      <c r="D37" s="38">
        <v>6</v>
      </c>
      <c r="E37" s="38">
        <v>2</v>
      </c>
      <c r="F37" s="38">
        <v>62</v>
      </c>
      <c r="G37" s="38">
        <v>17</v>
      </c>
      <c r="H37" s="38">
        <v>13</v>
      </c>
      <c r="I37" s="39">
        <v>1202</v>
      </c>
      <c r="J37" s="37">
        <v>1239</v>
      </c>
      <c r="K37" s="38">
        <v>257</v>
      </c>
      <c r="L37" s="52">
        <v>102</v>
      </c>
      <c r="M37" s="37">
        <v>1217</v>
      </c>
      <c r="N37" s="38">
        <v>374</v>
      </c>
      <c r="O37" s="39">
        <v>0</v>
      </c>
      <c r="P37" s="55"/>
      <c r="Q37" s="38"/>
      <c r="R37" s="39"/>
    </row>
    <row r="38" spans="1:18" x14ac:dyDescent="0.25">
      <c r="A38" s="17" t="s">
        <v>33</v>
      </c>
      <c r="B38" s="37">
        <v>18</v>
      </c>
      <c r="C38" s="38">
        <v>360</v>
      </c>
      <c r="D38" s="38">
        <v>6</v>
      </c>
      <c r="E38" s="38">
        <v>6</v>
      </c>
      <c r="F38" s="38">
        <v>54</v>
      </c>
      <c r="G38" s="38">
        <v>102</v>
      </c>
      <c r="H38" s="38">
        <v>18</v>
      </c>
      <c r="I38" s="39">
        <v>1184</v>
      </c>
      <c r="J38" s="37">
        <v>1263</v>
      </c>
      <c r="K38" s="38">
        <v>354</v>
      </c>
      <c r="L38" s="52">
        <v>123</v>
      </c>
      <c r="M38" s="37"/>
      <c r="N38" s="38"/>
      <c r="O38" s="39"/>
      <c r="P38" s="55">
        <v>376</v>
      </c>
      <c r="Q38" s="38">
        <v>1221</v>
      </c>
      <c r="R38" s="39">
        <v>137</v>
      </c>
    </row>
    <row r="39" spans="1:18" x14ac:dyDescent="0.25">
      <c r="A39" s="17" t="s">
        <v>34</v>
      </c>
      <c r="B39" s="37">
        <v>136</v>
      </c>
      <c r="C39" s="38">
        <v>1201</v>
      </c>
      <c r="D39" s="38">
        <v>43</v>
      </c>
      <c r="E39" s="38">
        <v>16</v>
      </c>
      <c r="F39" s="38">
        <v>612</v>
      </c>
      <c r="G39" s="38">
        <v>4669</v>
      </c>
      <c r="H39" s="38">
        <v>69</v>
      </c>
      <c r="I39" s="39">
        <v>8941</v>
      </c>
      <c r="J39" s="37">
        <v>12826</v>
      </c>
      <c r="K39" s="38">
        <v>1473</v>
      </c>
      <c r="L39" s="52">
        <v>1117</v>
      </c>
      <c r="M39" s="37"/>
      <c r="N39" s="38"/>
      <c r="O39" s="39"/>
      <c r="P39" s="55">
        <v>1469</v>
      </c>
      <c r="Q39" s="38">
        <v>12473</v>
      </c>
      <c r="R39" s="39">
        <v>1295</v>
      </c>
    </row>
    <row r="40" spans="1:18" x14ac:dyDescent="0.25">
      <c r="A40" s="17" t="s">
        <v>35</v>
      </c>
      <c r="B40" s="37">
        <v>47</v>
      </c>
      <c r="C40" s="38">
        <v>1167</v>
      </c>
      <c r="D40" s="38">
        <v>26</v>
      </c>
      <c r="E40" s="38">
        <v>32</v>
      </c>
      <c r="F40" s="38">
        <v>207</v>
      </c>
      <c r="G40" s="38">
        <v>463</v>
      </c>
      <c r="H40" s="38">
        <v>41</v>
      </c>
      <c r="I40" s="39">
        <v>4887</v>
      </c>
      <c r="J40" s="37">
        <v>5067</v>
      </c>
      <c r="K40" s="38">
        <v>1108</v>
      </c>
      <c r="L40" s="52">
        <v>591</v>
      </c>
      <c r="M40" s="37"/>
      <c r="N40" s="38"/>
      <c r="O40" s="39"/>
      <c r="P40" s="55">
        <v>1221</v>
      </c>
      <c r="Q40" s="38">
        <v>4785</v>
      </c>
      <c r="R40" s="39">
        <v>713</v>
      </c>
    </row>
    <row r="41" spans="1:18" x14ac:dyDescent="0.25">
      <c r="A41" s="17" t="s">
        <v>36</v>
      </c>
      <c r="B41" s="37">
        <v>119</v>
      </c>
      <c r="C41" s="38">
        <v>4828</v>
      </c>
      <c r="D41" s="38">
        <v>74</v>
      </c>
      <c r="E41" s="38">
        <v>41</v>
      </c>
      <c r="F41" s="38">
        <v>879</v>
      </c>
      <c r="G41" s="38">
        <v>352</v>
      </c>
      <c r="H41" s="38">
        <v>203</v>
      </c>
      <c r="I41" s="39">
        <v>10699</v>
      </c>
      <c r="J41" s="37">
        <v>12188</v>
      </c>
      <c r="K41" s="38">
        <v>4621</v>
      </c>
      <c r="L41" s="52">
        <v>560</v>
      </c>
      <c r="M41" s="37">
        <v>11162</v>
      </c>
      <c r="N41" s="38">
        <v>5990</v>
      </c>
      <c r="O41" s="39">
        <v>0</v>
      </c>
      <c r="P41" s="55"/>
      <c r="Q41" s="38"/>
      <c r="R41" s="39"/>
    </row>
    <row r="42" spans="1:18" x14ac:dyDescent="0.25">
      <c r="A42" s="17" t="s">
        <v>37</v>
      </c>
      <c r="B42" s="37">
        <v>23</v>
      </c>
      <c r="C42" s="38">
        <v>184</v>
      </c>
      <c r="D42" s="38">
        <v>18</v>
      </c>
      <c r="E42" s="38">
        <v>1</v>
      </c>
      <c r="F42" s="38">
        <v>37</v>
      </c>
      <c r="G42" s="38">
        <v>271</v>
      </c>
      <c r="H42" s="38">
        <v>3</v>
      </c>
      <c r="I42" s="39">
        <v>1531</v>
      </c>
      <c r="J42" s="37">
        <v>1719</v>
      </c>
      <c r="K42" s="38">
        <v>206</v>
      </c>
      <c r="L42" s="52">
        <v>133</v>
      </c>
      <c r="M42" s="37"/>
      <c r="N42" s="38"/>
      <c r="O42" s="39"/>
      <c r="P42" s="55">
        <v>223</v>
      </c>
      <c r="Q42" s="38">
        <v>1653</v>
      </c>
      <c r="R42" s="39">
        <v>165</v>
      </c>
    </row>
    <row r="43" spans="1:18" x14ac:dyDescent="0.25">
      <c r="A43" s="17" t="s">
        <v>38</v>
      </c>
      <c r="B43" s="37">
        <v>22</v>
      </c>
      <c r="C43" s="38">
        <v>591</v>
      </c>
      <c r="D43" s="38">
        <v>9</v>
      </c>
      <c r="E43" s="38">
        <v>8</v>
      </c>
      <c r="F43" s="38">
        <v>108</v>
      </c>
      <c r="G43" s="38">
        <v>108</v>
      </c>
      <c r="H43" s="38">
        <v>26</v>
      </c>
      <c r="I43" s="39">
        <v>3052</v>
      </c>
      <c r="J43" s="37">
        <v>2909</v>
      </c>
      <c r="K43" s="38">
        <v>581</v>
      </c>
      <c r="L43" s="52">
        <v>344</v>
      </c>
      <c r="M43" s="37">
        <v>3027</v>
      </c>
      <c r="N43" s="38">
        <v>841</v>
      </c>
      <c r="O43" s="39">
        <v>1</v>
      </c>
      <c r="P43" s="55"/>
      <c r="Q43" s="38"/>
      <c r="R43" s="39"/>
    </row>
    <row r="44" spans="1:18" x14ac:dyDescent="0.25">
      <c r="A44" s="17" t="s">
        <v>39</v>
      </c>
      <c r="B44" s="37">
        <v>42</v>
      </c>
      <c r="C44" s="38">
        <v>1507</v>
      </c>
      <c r="D44" s="38">
        <v>29</v>
      </c>
      <c r="E44" s="38">
        <v>17</v>
      </c>
      <c r="F44" s="38">
        <v>247</v>
      </c>
      <c r="G44" s="38">
        <v>314</v>
      </c>
      <c r="H44" s="38">
        <v>59</v>
      </c>
      <c r="I44" s="39">
        <v>6489</v>
      </c>
      <c r="J44" s="37">
        <v>6480</v>
      </c>
      <c r="K44" s="38">
        <v>1549</v>
      </c>
      <c r="L44" s="52">
        <v>600</v>
      </c>
      <c r="M44" s="37">
        <v>6392</v>
      </c>
      <c r="N44" s="38">
        <v>2227</v>
      </c>
      <c r="O44" s="39">
        <v>23</v>
      </c>
      <c r="P44" s="55"/>
      <c r="Q44" s="38"/>
      <c r="R44" s="39"/>
    </row>
    <row r="45" spans="1:18" x14ac:dyDescent="0.25">
      <c r="A45" s="17" t="s">
        <v>40</v>
      </c>
      <c r="B45" s="37">
        <v>19</v>
      </c>
      <c r="C45" s="38">
        <v>699</v>
      </c>
      <c r="D45" s="38">
        <v>12</v>
      </c>
      <c r="E45" s="38">
        <v>11</v>
      </c>
      <c r="F45" s="38">
        <v>92</v>
      </c>
      <c r="G45" s="38">
        <v>233</v>
      </c>
      <c r="H45" s="38">
        <v>26</v>
      </c>
      <c r="I45" s="39">
        <v>1666</v>
      </c>
      <c r="J45" s="37">
        <v>1942</v>
      </c>
      <c r="K45" s="38">
        <v>686</v>
      </c>
      <c r="L45" s="52">
        <v>162</v>
      </c>
      <c r="M45" s="37"/>
      <c r="N45" s="38"/>
      <c r="O45" s="39"/>
      <c r="P45" s="55">
        <v>696</v>
      </c>
      <c r="Q45" s="38">
        <v>1885</v>
      </c>
      <c r="R45" s="39">
        <v>198</v>
      </c>
    </row>
    <row r="46" spans="1:18" x14ac:dyDescent="0.25">
      <c r="A46" s="17" t="s">
        <v>41</v>
      </c>
      <c r="B46" s="37">
        <v>45</v>
      </c>
      <c r="C46" s="38">
        <v>1384</v>
      </c>
      <c r="D46" s="38">
        <v>22</v>
      </c>
      <c r="E46" s="38">
        <v>12</v>
      </c>
      <c r="F46" s="38">
        <v>219</v>
      </c>
      <c r="G46" s="38">
        <v>87</v>
      </c>
      <c r="H46" s="38">
        <v>54</v>
      </c>
      <c r="I46" s="39">
        <v>3297</v>
      </c>
      <c r="J46" s="37">
        <v>3463</v>
      </c>
      <c r="K46" s="38">
        <v>1477</v>
      </c>
      <c r="L46" s="52">
        <v>205</v>
      </c>
      <c r="M46" s="37">
        <v>3194</v>
      </c>
      <c r="N46" s="38">
        <v>1887</v>
      </c>
      <c r="O46" s="39">
        <v>0</v>
      </c>
      <c r="P46" s="55"/>
      <c r="Q46" s="38"/>
      <c r="R46" s="39"/>
    </row>
    <row r="47" spans="1:18" x14ac:dyDescent="0.25">
      <c r="A47" s="17" t="s">
        <v>42</v>
      </c>
      <c r="B47" s="37">
        <v>27</v>
      </c>
      <c r="C47" s="38">
        <v>2159</v>
      </c>
      <c r="D47" s="38">
        <v>5</v>
      </c>
      <c r="E47" s="38">
        <v>7</v>
      </c>
      <c r="F47" s="38">
        <v>184</v>
      </c>
      <c r="G47" s="38">
        <v>327</v>
      </c>
      <c r="H47" s="38">
        <v>99</v>
      </c>
      <c r="I47" s="39">
        <v>2167</v>
      </c>
      <c r="J47" s="37">
        <v>2659</v>
      </c>
      <c r="K47" s="38">
        <v>2156</v>
      </c>
      <c r="L47" s="52">
        <v>170</v>
      </c>
      <c r="M47" s="37"/>
      <c r="N47" s="38"/>
      <c r="O47" s="39"/>
      <c r="P47" s="55">
        <v>2182</v>
      </c>
      <c r="Q47" s="38">
        <v>2605</v>
      </c>
      <c r="R47" s="39">
        <v>184</v>
      </c>
    </row>
    <row r="48" spans="1:18" x14ac:dyDescent="0.25">
      <c r="A48" s="17" t="s">
        <v>43</v>
      </c>
      <c r="B48" s="37">
        <v>142</v>
      </c>
      <c r="C48" s="38">
        <v>6233</v>
      </c>
      <c r="D48" s="38">
        <v>120</v>
      </c>
      <c r="E48" s="38">
        <v>83</v>
      </c>
      <c r="F48" s="38">
        <v>1076</v>
      </c>
      <c r="G48" s="38">
        <v>2065</v>
      </c>
      <c r="H48" s="38">
        <v>326</v>
      </c>
      <c r="I48" s="39">
        <v>19828</v>
      </c>
      <c r="J48" s="37">
        <v>20701</v>
      </c>
      <c r="K48" s="38">
        <v>6559</v>
      </c>
      <c r="L48" s="52">
        <v>2452</v>
      </c>
      <c r="M48" s="37"/>
      <c r="N48" s="38"/>
      <c r="O48" s="39"/>
      <c r="P48" s="55">
        <v>6295</v>
      </c>
      <c r="Q48" s="38">
        <v>20097</v>
      </c>
      <c r="R48" s="39">
        <v>3117</v>
      </c>
    </row>
    <row r="49" spans="1:18" x14ac:dyDescent="0.25">
      <c r="A49" s="17" t="s">
        <v>44</v>
      </c>
      <c r="B49" s="37">
        <v>26</v>
      </c>
      <c r="C49" s="38">
        <v>1913</v>
      </c>
      <c r="D49" s="38">
        <v>13</v>
      </c>
      <c r="E49" s="38">
        <v>14</v>
      </c>
      <c r="F49" s="38">
        <v>230</v>
      </c>
      <c r="G49" s="38">
        <v>194</v>
      </c>
      <c r="H49" s="38">
        <v>53</v>
      </c>
      <c r="I49" s="39">
        <v>2906</v>
      </c>
      <c r="J49" s="37">
        <v>3202</v>
      </c>
      <c r="K49" s="38">
        <v>1883</v>
      </c>
      <c r="L49" s="52">
        <v>240</v>
      </c>
      <c r="M49" s="37">
        <v>3003</v>
      </c>
      <c r="N49" s="38">
        <v>2324</v>
      </c>
      <c r="O49" s="39">
        <v>0</v>
      </c>
      <c r="P49" s="55"/>
      <c r="Q49" s="38"/>
      <c r="R49" s="39"/>
    </row>
    <row r="50" spans="1:18" x14ac:dyDescent="0.25">
      <c r="A50" s="10" t="s">
        <v>45</v>
      </c>
      <c r="B50" s="42">
        <v>25</v>
      </c>
      <c r="C50" s="43">
        <v>776</v>
      </c>
      <c r="D50" s="43">
        <v>22</v>
      </c>
      <c r="E50" s="43">
        <v>9</v>
      </c>
      <c r="F50" s="43">
        <v>138</v>
      </c>
      <c r="G50" s="43">
        <v>175</v>
      </c>
      <c r="H50" s="43">
        <v>26</v>
      </c>
      <c r="I50" s="44">
        <v>3283</v>
      </c>
      <c r="J50" s="42">
        <v>3218</v>
      </c>
      <c r="K50" s="43">
        <v>842</v>
      </c>
      <c r="L50" s="53">
        <v>331</v>
      </c>
      <c r="M50" s="42">
        <v>3271</v>
      </c>
      <c r="N50" s="43">
        <v>1139</v>
      </c>
      <c r="O50" s="44">
        <v>0</v>
      </c>
      <c r="P50" s="56"/>
      <c r="Q50" s="43"/>
      <c r="R50" s="44"/>
    </row>
    <row r="51" spans="1:18" x14ac:dyDescent="0.25">
      <c r="A51" s="8" t="s">
        <v>46</v>
      </c>
      <c r="B51" s="47">
        <f t="shared" ref="B51:I51" si="0">SUM(B7:B50)</f>
        <v>4403</v>
      </c>
      <c r="C51" s="47">
        <f t="shared" si="0"/>
        <v>189765</v>
      </c>
      <c r="D51" s="47">
        <f t="shared" si="0"/>
        <v>2356</v>
      </c>
      <c r="E51" s="47">
        <f t="shared" si="0"/>
        <v>1373</v>
      </c>
      <c r="F51" s="47">
        <f t="shared" si="0"/>
        <v>28331</v>
      </c>
      <c r="G51" s="47">
        <f t="shared" si="0"/>
        <v>46476</v>
      </c>
      <c r="H51" s="47">
        <f t="shared" si="0"/>
        <v>8496</v>
      </c>
      <c r="I51" s="47">
        <f t="shared" si="0"/>
        <v>409055</v>
      </c>
      <c r="J51" s="46">
        <f t="shared" ref="J51:R51" si="1">SUM(J7:J50)</f>
        <v>449017</v>
      </c>
      <c r="K51" s="46">
        <f t="shared" si="1"/>
        <v>188249</v>
      </c>
      <c r="L51" s="46">
        <f t="shared" si="1"/>
        <v>41677</v>
      </c>
      <c r="M51" s="46">
        <f t="shared" si="1"/>
        <v>242252</v>
      </c>
      <c r="N51" s="46">
        <f t="shared" ref="N51" si="2">SUM(N7:N50)</f>
        <v>113052</v>
      </c>
      <c r="O51" s="46">
        <f t="shared" si="1"/>
        <v>53</v>
      </c>
      <c r="P51" s="46">
        <f t="shared" si="1"/>
        <v>95940</v>
      </c>
      <c r="Q51" s="46">
        <f t="shared" si="1"/>
        <v>205292</v>
      </c>
      <c r="R51" s="47">
        <f t="shared" si="1"/>
        <v>25005</v>
      </c>
    </row>
    <row r="52" spans="1:18" x14ac:dyDescent="0.25">
      <c r="A52" s="9" t="s">
        <v>47</v>
      </c>
      <c r="B52" s="15"/>
      <c r="C52" s="16"/>
      <c r="D52" s="16"/>
      <c r="E52" s="16"/>
      <c r="F52" s="16"/>
      <c r="G52" s="16"/>
      <c r="H52" s="16"/>
      <c r="I52" s="48">
        <f>I51-C51</f>
        <v>219290</v>
      </c>
      <c r="J52" s="49">
        <f>J51-K51</f>
        <v>260768</v>
      </c>
      <c r="K52" s="16"/>
      <c r="L52" s="57"/>
      <c r="M52" s="49">
        <f>M51-N51</f>
        <v>129200</v>
      </c>
      <c r="N52" s="16"/>
      <c r="O52" s="48"/>
      <c r="P52" s="58"/>
      <c r="Q52" s="50">
        <f>Q51-P51</f>
        <v>109352</v>
      </c>
      <c r="R52" s="48"/>
    </row>
    <row r="53" spans="1:18" x14ac:dyDescent="0.25">
      <c r="A53" s="10" t="s">
        <v>48</v>
      </c>
      <c r="B53" s="19">
        <f>B51/(SUM($B$51:$I$51)+SUM('Pres W_I'!$B$51:$T$51)+SUM('Pres W_I (2)'!$B$51:$S$51))</f>
        <v>6.3771575228878108E-3</v>
      </c>
      <c r="C53" s="29">
        <f>C51/(SUM($B$51:$I$51)+SUM('Pres W_I'!$B$51:$T$51)+SUM('Pres W_I (2)'!$B$51:$S$51))</f>
        <v>0.27484926126068715</v>
      </c>
      <c r="D53" s="29">
        <f>D51/(SUM($B$51:$I$51)+SUM('Pres W_I'!$B$51:$T$51)+SUM('Pres W_I (2)'!$B$51:$S$51))</f>
        <v>3.4123513794966347E-3</v>
      </c>
      <c r="E53" s="29">
        <f>E51/(SUM($B$51:$I$51)+SUM('Pres W_I'!$B$51:$T$51)+SUM('Pres W_I (2)'!$B$51:$S$51))</f>
        <v>1.9886071494265192E-3</v>
      </c>
      <c r="F53" s="29">
        <f>F51/(SUM($B$51:$I$51)+SUM('Pres W_I'!$B$51:$T$51)+SUM('Pres W_I (2)'!$B$51:$S$51))</f>
        <v>4.1033670175093025E-2</v>
      </c>
      <c r="G53" s="29">
        <f>G51/(SUM($B$51:$I$51)+SUM('Pres W_I'!$B$51:$T$51)+SUM('Pres W_I (2)'!$B$51:$S$51))</f>
        <v>6.7314279589764686E-2</v>
      </c>
      <c r="H53" s="29">
        <f>H51/(SUM($B$51:$I$51)+SUM('Pres W_I'!$B$51:$T$51)+SUM('Pres W_I (2)'!$B$51:$S$51))</f>
        <v>1.2305321443210275E-2</v>
      </c>
      <c r="I53" s="30">
        <f>I51/(SUM($B$51:$I$51)+SUM('Pres W_I'!$B$51:$T$51)+SUM('Pres W_I (2)'!$B$51:$S$51))</f>
        <v>0.59246154224957381</v>
      </c>
      <c r="J53" s="64">
        <f>J51/(SUM($J$51:$L$51))</f>
        <v>0.66134712339622026</v>
      </c>
      <c r="K53" s="29">
        <f>K51/(SUM($J$51:$L$51))</f>
        <v>0.27726775296306172</v>
      </c>
      <c r="L53" s="30">
        <f>L51/(SUM($J$51:$L$51))</f>
        <v>6.1385123640717999E-2</v>
      </c>
      <c r="M53" s="64">
        <f>M51/(SUM($M$51:$O$51))</f>
        <v>0.68171444491032962</v>
      </c>
      <c r="N53" s="29">
        <f>N51/(SUM($M$51:$O$51))</f>
        <v>0.31813640930106907</v>
      </c>
      <c r="O53" s="30">
        <f>O51/(SUM($M$51:$O$51))</f>
        <v>1.4914578860132204E-4</v>
      </c>
      <c r="P53" s="64">
        <f>P51/(SUM($P$51:$R$51))</f>
        <v>0.29408068367475176</v>
      </c>
      <c r="Q53" s="29">
        <f>Q51/(SUM($P$51:$R$51))</f>
        <v>0.62927258404166297</v>
      </c>
      <c r="R53" s="30">
        <f>R51/(SUM($P$51:$R$51))</f>
        <v>7.6646732283585248E-2</v>
      </c>
    </row>
  </sheetData>
  <mergeCells count="12">
    <mergeCell ref="P4:R4"/>
    <mergeCell ref="J2:L2"/>
    <mergeCell ref="B2:I2"/>
    <mergeCell ref="B3:I3"/>
    <mergeCell ref="B4:I4"/>
    <mergeCell ref="J4:L4"/>
    <mergeCell ref="M4:O4"/>
    <mergeCell ref="M2:O2"/>
    <mergeCell ref="P2:R2"/>
    <mergeCell ref="J3:L3"/>
    <mergeCell ref="M3:O3"/>
    <mergeCell ref="P3:R3"/>
  </mergeCells>
  <printOptions horizontalCentered="1"/>
  <pageMargins left="0.5" right="0.5" top="0.75" bottom="0.75" header="0.3" footer="0.3"/>
  <pageSetup paperSize="5" orientation="landscape" r:id="rId1"/>
  <headerFooter>
    <oddHeader>&amp;C&amp;"Arial,Regular"&amp;10ABSTRACT OF VOTES
Cast at the General Election
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pane ySplit="6" topLeftCell="A46" activePane="bottomLeft" state="frozen"/>
      <selection activeCell="B5" sqref="B5:T5"/>
      <selection pane="bottomLeft" activeCell="I54" sqref="I54"/>
    </sheetView>
  </sheetViews>
  <sheetFormatPr defaultRowHeight="13.2" x14ac:dyDescent="0.25"/>
  <cols>
    <col min="1" max="1" width="10.6640625" style="1" customWidth="1"/>
    <col min="2" max="5" width="9" style="1" bestFit="1" customWidth="1"/>
    <col min="6" max="7" width="9.21875" style="1" bestFit="1" customWidth="1"/>
    <col min="8" max="8" width="9.21875" style="1" customWidth="1"/>
    <col min="9" max="10" width="9" style="1" bestFit="1" customWidth="1"/>
    <col min="11" max="16384" width="8.88671875" style="1"/>
  </cols>
  <sheetData>
    <row r="1" spans="1:10" x14ac:dyDescent="0.25">
      <c r="A1" s="2" t="s">
        <v>0</v>
      </c>
      <c r="C1" s="7"/>
      <c r="E1" s="7"/>
      <c r="J1" s="7" t="s">
        <v>65</v>
      </c>
    </row>
    <row r="2" spans="1:10" x14ac:dyDescent="0.25">
      <c r="A2" s="4"/>
      <c r="B2" s="67" t="s">
        <v>66</v>
      </c>
      <c r="C2" s="69"/>
      <c r="D2" s="67" t="s">
        <v>91</v>
      </c>
      <c r="E2" s="69"/>
      <c r="F2" s="66"/>
      <c r="G2" s="66"/>
      <c r="H2" s="66"/>
      <c r="I2" s="66"/>
      <c r="J2" s="66"/>
    </row>
    <row r="3" spans="1:10" x14ac:dyDescent="0.25">
      <c r="A3" s="5"/>
      <c r="B3" s="73" t="s">
        <v>67</v>
      </c>
      <c r="C3" s="75"/>
      <c r="D3" s="70" t="s">
        <v>92</v>
      </c>
      <c r="E3" s="72"/>
      <c r="F3" s="76" t="s">
        <v>72</v>
      </c>
      <c r="G3" s="76"/>
      <c r="H3" s="76"/>
      <c r="I3" s="76"/>
      <c r="J3" s="76"/>
    </row>
    <row r="4" spans="1:10" x14ac:dyDescent="0.25">
      <c r="A4" s="5"/>
      <c r="B4" s="77" t="s">
        <v>68</v>
      </c>
      <c r="C4" s="77"/>
      <c r="D4" s="70" t="s">
        <v>90</v>
      </c>
      <c r="E4" s="72"/>
      <c r="F4" s="76" t="s">
        <v>73</v>
      </c>
      <c r="G4" s="76"/>
      <c r="H4" s="76"/>
      <c r="I4" s="76"/>
      <c r="J4" s="76"/>
    </row>
    <row r="5" spans="1:10" x14ac:dyDescent="0.25">
      <c r="A5" s="6"/>
      <c r="B5" s="78" t="s">
        <v>69</v>
      </c>
      <c r="C5" s="79"/>
      <c r="D5" s="78"/>
      <c r="E5" s="79"/>
      <c r="F5" s="65"/>
      <c r="G5" s="65"/>
      <c r="H5" s="65"/>
      <c r="I5" s="65"/>
      <c r="J5" s="65"/>
    </row>
    <row r="6" spans="1:10" s="11" customFormat="1" ht="99" customHeight="1" x14ac:dyDescent="0.3">
      <c r="A6" s="12" t="s">
        <v>1</v>
      </c>
      <c r="B6" s="13" t="s">
        <v>70</v>
      </c>
      <c r="C6" s="13" t="s">
        <v>71</v>
      </c>
      <c r="D6" s="13" t="s">
        <v>93</v>
      </c>
      <c r="E6" s="13" t="s">
        <v>94</v>
      </c>
      <c r="F6" s="21" t="s">
        <v>74</v>
      </c>
      <c r="G6" s="21" t="s">
        <v>75</v>
      </c>
      <c r="H6" s="21" t="s">
        <v>76</v>
      </c>
      <c r="I6" s="21" t="s">
        <v>77</v>
      </c>
      <c r="J6" s="22" t="s">
        <v>78</v>
      </c>
    </row>
    <row r="7" spans="1:10" x14ac:dyDescent="0.25">
      <c r="A7" s="20" t="s">
        <v>2</v>
      </c>
      <c r="B7" s="32">
        <v>91883</v>
      </c>
      <c r="C7" s="33">
        <v>59196</v>
      </c>
      <c r="D7" s="32">
        <v>83032</v>
      </c>
      <c r="E7" s="33">
        <v>90650</v>
      </c>
      <c r="F7" s="34">
        <v>230425</v>
      </c>
      <c r="G7" s="34">
        <v>40131</v>
      </c>
      <c r="H7" s="31">
        <f t="shared" ref="H7:H50" si="0">SUM(F7:G7)</f>
        <v>270556</v>
      </c>
      <c r="I7" s="35">
        <v>202971</v>
      </c>
      <c r="J7" s="24">
        <f t="shared" ref="J7:J51" si="1">I7/H7</f>
        <v>0.750199588994515</v>
      </c>
    </row>
    <row r="8" spans="1:10" x14ac:dyDescent="0.25">
      <c r="A8" s="17" t="s">
        <v>3</v>
      </c>
      <c r="B8" s="37">
        <v>956</v>
      </c>
      <c r="C8" s="39">
        <v>848</v>
      </c>
      <c r="D8" s="37">
        <v>1152</v>
      </c>
      <c r="E8" s="39">
        <v>887</v>
      </c>
      <c r="F8" s="40">
        <v>2527</v>
      </c>
      <c r="G8" s="40">
        <v>320</v>
      </c>
      <c r="H8" s="36">
        <f t="shared" si="0"/>
        <v>2847</v>
      </c>
      <c r="I8" s="40">
        <v>2237</v>
      </c>
      <c r="J8" s="25">
        <f t="shared" si="1"/>
        <v>0.78573937478047062</v>
      </c>
    </row>
    <row r="9" spans="1:10" x14ac:dyDescent="0.25">
      <c r="A9" s="17" t="s">
        <v>4</v>
      </c>
      <c r="B9" s="37">
        <v>16476</v>
      </c>
      <c r="C9" s="39">
        <v>12413</v>
      </c>
      <c r="D9" s="37">
        <v>18031</v>
      </c>
      <c r="E9" s="39">
        <v>13615</v>
      </c>
      <c r="F9" s="40">
        <v>41309</v>
      </c>
      <c r="G9" s="40">
        <v>6546</v>
      </c>
      <c r="H9" s="36">
        <f t="shared" si="0"/>
        <v>47855</v>
      </c>
      <c r="I9" s="40">
        <v>34388</v>
      </c>
      <c r="J9" s="25">
        <f t="shared" si="1"/>
        <v>0.71858739943579564</v>
      </c>
    </row>
    <row r="10" spans="1:10" x14ac:dyDescent="0.25">
      <c r="A10" s="17" t="s">
        <v>5</v>
      </c>
      <c r="B10" s="37">
        <v>983</v>
      </c>
      <c r="C10" s="39">
        <v>1661</v>
      </c>
      <c r="D10" s="37">
        <v>2069</v>
      </c>
      <c r="E10" s="39">
        <v>798</v>
      </c>
      <c r="F10" s="40">
        <v>3318</v>
      </c>
      <c r="G10" s="40">
        <v>340</v>
      </c>
      <c r="H10" s="36">
        <f t="shared" si="0"/>
        <v>3658</v>
      </c>
      <c r="I10" s="40">
        <v>3048</v>
      </c>
      <c r="J10" s="25">
        <f t="shared" si="1"/>
        <v>0.83324220885729905</v>
      </c>
    </row>
    <row r="11" spans="1:10" x14ac:dyDescent="0.25">
      <c r="A11" s="17" t="s">
        <v>6</v>
      </c>
      <c r="B11" s="37">
        <v>1337</v>
      </c>
      <c r="C11" s="39">
        <v>2095</v>
      </c>
      <c r="D11" s="37">
        <v>1987</v>
      </c>
      <c r="E11" s="39">
        <v>2052</v>
      </c>
      <c r="F11" s="40">
        <v>4966</v>
      </c>
      <c r="G11" s="40">
        <v>480</v>
      </c>
      <c r="H11" s="36">
        <f t="shared" si="0"/>
        <v>5446</v>
      </c>
      <c r="I11" s="40">
        <v>4320</v>
      </c>
      <c r="J11" s="25">
        <f t="shared" si="1"/>
        <v>0.79324274697025343</v>
      </c>
    </row>
    <row r="12" spans="1:10" x14ac:dyDescent="0.25">
      <c r="A12" s="17" t="s">
        <v>7</v>
      </c>
      <c r="B12" s="37">
        <v>7091</v>
      </c>
      <c r="C12" s="39">
        <v>7203</v>
      </c>
      <c r="D12" s="37">
        <v>9661</v>
      </c>
      <c r="E12" s="39">
        <v>6008</v>
      </c>
      <c r="F12" s="40">
        <v>19283</v>
      </c>
      <c r="G12" s="40">
        <v>2792</v>
      </c>
      <c r="H12" s="36">
        <f t="shared" si="0"/>
        <v>22075</v>
      </c>
      <c r="I12" s="40">
        <v>16965</v>
      </c>
      <c r="J12" s="25">
        <f t="shared" si="1"/>
        <v>0.76851642129105324</v>
      </c>
    </row>
    <row r="13" spans="1:10" x14ac:dyDescent="0.25">
      <c r="A13" s="17" t="s">
        <v>8</v>
      </c>
      <c r="B13" s="37">
        <v>5668</v>
      </c>
      <c r="C13" s="39">
        <v>2428</v>
      </c>
      <c r="D13" s="37">
        <v>4584</v>
      </c>
      <c r="E13" s="39">
        <v>4925</v>
      </c>
      <c r="F13" s="40">
        <v>12032</v>
      </c>
      <c r="G13" s="40">
        <v>2034</v>
      </c>
      <c r="H13" s="36">
        <f t="shared" si="0"/>
        <v>14066</v>
      </c>
      <c r="I13" s="40">
        <v>11073</v>
      </c>
      <c r="J13" s="25">
        <f t="shared" si="1"/>
        <v>0.7872174036684203</v>
      </c>
    </row>
    <row r="14" spans="1:10" x14ac:dyDescent="0.25">
      <c r="A14" s="17" t="s">
        <v>9</v>
      </c>
      <c r="B14" s="37">
        <v>1688</v>
      </c>
      <c r="C14" s="39">
        <v>1501</v>
      </c>
      <c r="D14" s="37">
        <v>1960</v>
      </c>
      <c r="E14" s="39">
        <v>1692</v>
      </c>
      <c r="F14" s="40">
        <v>4494</v>
      </c>
      <c r="G14" s="40">
        <v>453</v>
      </c>
      <c r="H14" s="36">
        <f t="shared" si="0"/>
        <v>4947</v>
      </c>
      <c r="I14" s="40">
        <v>3879</v>
      </c>
      <c r="J14" s="25">
        <f t="shared" si="1"/>
        <v>0.78411158277744086</v>
      </c>
    </row>
    <row r="15" spans="1:10" x14ac:dyDescent="0.25">
      <c r="A15" s="17" t="s">
        <v>10</v>
      </c>
      <c r="B15" s="37">
        <v>7480</v>
      </c>
      <c r="C15" s="39">
        <v>7815</v>
      </c>
      <c r="D15" s="37">
        <v>9988</v>
      </c>
      <c r="E15" s="39">
        <v>8116</v>
      </c>
      <c r="F15" s="40">
        <v>23767</v>
      </c>
      <c r="G15" s="40">
        <v>2993</v>
      </c>
      <c r="H15" s="36">
        <f t="shared" si="0"/>
        <v>26760</v>
      </c>
      <c r="I15" s="40">
        <v>21586</v>
      </c>
      <c r="J15" s="25">
        <f t="shared" si="1"/>
        <v>0.80665171898355759</v>
      </c>
    </row>
    <row r="16" spans="1:10" x14ac:dyDescent="0.25">
      <c r="A16" s="17" t="s">
        <v>11</v>
      </c>
      <c r="B16" s="37">
        <v>18140</v>
      </c>
      <c r="C16" s="39">
        <v>15741</v>
      </c>
      <c r="D16" s="37">
        <v>23119</v>
      </c>
      <c r="E16" s="39">
        <v>16293</v>
      </c>
      <c r="F16" s="40">
        <v>49055</v>
      </c>
      <c r="G16" s="40">
        <v>8965</v>
      </c>
      <c r="H16" s="36">
        <f t="shared" si="0"/>
        <v>58020</v>
      </c>
      <c r="I16" s="40">
        <v>45024</v>
      </c>
      <c r="J16" s="25">
        <f t="shared" si="1"/>
        <v>0.77600827300930708</v>
      </c>
    </row>
    <row r="17" spans="1:10" x14ac:dyDescent="0.25">
      <c r="A17" s="17" t="s">
        <v>12</v>
      </c>
      <c r="B17" s="37">
        <v>1829</v>
      </c>
      <c r="C17" s="39">
        <v>1994</v>
      </c>
      <c r="D17" s="37">
        <v>2679</v>
      </c>
      <c r="E17" s="39">
        <v>2032</v>
      </c>
      <c r="F17" s="40">
        <v>5858</v>
      </c>
      <c r="G17" s="40">
        <v>553</v>
      </c>
      <c r="H17" s="36">
        <f t="shared" si="0"/>
        <v>6411</v>
      </c>
      <c r="I17" s="40">
        <v>5348</v>
      </c>
      <c r="J17" s="25">
        <f t="shared" si="1"/>
        <v>0.83419123381687721</v>
      </c>
    </row>
    <row r="18" spans="1:10" x14ac:dyDescent="0.25">
      <c r="A18" s="17" t="s">
        <v>13</v>
      </c>
      <c r="B18" s="37">
        <v>516</v>
      </c>
      <c r="C18" s="39">
        <v>523</v>
      </c>
      <c r="D18" s="37">
        <v>696</v>
      </c>
      <c r="E18" s="39">
        <v>507</v>
      </c>
      <c r="F18" s="40">
        <v>1478</v>
      </c>
      <c r="G18" s="40">
        <v>129</v>
      </c>
      <c r="H18" s="36">
        <f t="shared" si="0"/>
        <v>1607</v>
      </c>
      <c r="I18" s="40">
        <v>1265</v>
      </c>
      <c r="J18" s="25">
        <f t="shared" si="1"/>
        <v>0.78718108276291221</v>
      </c>
    </row>
    <row r="19" spans="1:10" x14ac:dyDescent="0.25">
      <c r="A19" s="17" t="s">
        <v>14</v>
      </c>
      <c r="B19" s="37">
        <v>254</v>
      </c>
      <c r="C19" s="39">
        <v>220</v>
      </c>
      <c r="D19" s="37">
        <v>316</v>
      </c>
      <c r="E19" s="39">
        <v>243</v>
      </c>
      <c r="F19" s="40">
        <v>673</v>
      </c>
      <c r="G19" s="40">
        <v>74</v>
      </c>
      <c r="H19" s="36">
        <f t="shared" si="0"/>
        <v>747</v>
      </c>
      <c r="I19" s="40">
        <v>610</v>
      </c>
      <c r="J19" s="25">
        <f t="shared" si="1"/>
        <v>0.81659973226238292</v>
      </c>
    </row>
    <row r="20" spans="1:10" x14ac:dyDescent="0.25">
      <c r="A20" s="17" t="s">
        <v>15</v>
      </c>
      <c r="B20" s="37">
        <v>28684</v>
      </c>
      <c r="C20" s="39">
        <v>32161</v>
      </c>
      <c r="D20" s="37">
        <v>36756</v>
      </c>
      <c r="E20" s="39">
        <v>28562</v>
      </c>
      <c r="F20" s="40">
        <v>84351</v>
      </c>
      <c r="G20" s="40">
        <v>17056</v>
      </c>
      <c r="H20" s="36">
        <f t="shared" si="0"/>
        <v>101407</v>
      </c>
      <c r="I20" s="40">
        <v>74648</v>
      </c>
      <c r="J20" s="25">
        <f t="shared" si="1"/>
        <v>0.73612275286715911</v>
      </c>
    </row>
    <row r="21" spans="1:10" x14ac:dyDescent="0.25">
      <c r="A21" s="17" t="s">
        <v>16</v>
      </c>
      <c r="B21" s="37">
        <v>1241</v>
      </c>
      <c r="C21" s="39">
        <v>1321</v>
      </c>
      <c r="D21" s="37">
        <v>1805</v>
      </c>
      <c r="E21" s="39">
        <v>1039</v>
      </c>
      <c r="F21" s="40">
        <v>3573</v>
      </c>
      <c r="G21" s="40">
        <v>413</v>
      </c>
      <c r="H21" s="36">
        <f t="shared" si="0"/>
        <v>3986</v>
      </c>
      <c r="I21" s="40">
        <v>3101</v>
      </c>
      <c r="J21" s="25">
        <f t="shared" si="1"/>
        <v>0.77797290516808826</v>
      </c>
    </row>
    <row r="22" spans="1:10" x14ac:dyDescent="0.25">
      <c r="A22" s="17" t="s">
        <v>17</v>
      </c>
      <c r="B22" s="37">
        <v>4270</v>
      </c>
      <c r="C22" s="39">
        <v>2994</v>
      </c>
      <c r="D22" s="37">
        <v>5255</v>
      </c>
      <c r="E22" s="39">
        <v>2583</v>
      </c>
      <c r="F22" s="40">
        <v>9404</v>
      </c>
      <c r="G22" s="40">
        <v>1472</v>
      </c>
      <c r="H22" s="36">
        <f t="shared" si="0"/>
        <v>10876</v>
      </c>
      <c r="I22" s="40">
        <v>8324</v>
      </c>
      <c r="J22" s="25">
        <f t="shared" si="1"/>
        <v>0.76535490989334309</v>
      </c>
    </row>
    <row r="23" spans="1:10" x14ac:dyDescent="0.25">
      <c r="A23" s="17" t="s">
        <v>18</v>
      </c>
      <c r="B23" s="37">
        <v>128</v>
      </c>
      <c r="C23" s="39">
        <v>122</v>
      </c>
      <c r="D23" s="37">
        <v>176</v>
      </c>
      <c r="E23" s="39">
        <v>101</v>
      </c>
      <c r="F23" s="40">
        <v>363</v>
      </c>
      <c r="G23" s="40">
        <v>28</v>
      </c>
      <c r="H23" s="36">
        <f t="shared" si="0"/>
        <v>391</v>
      </c>
      <c r="I23" s="40">
        <v>246</v>
      </c>
      <c r="J23" s="25">
        <f t="shared" si="1"/>
        <v>0.62915601023017897</v>
      </c>
    </row>
    <row r="24" spans="1:10" x14ac:dyDescent="0.25">
      <c r="A24" s="17" t="s">
        <v>19</v>
      </c>
      <c r="B24" s="37">
        <v>1438</v>
      </c>
      <c r="C24" s="39">
        <v>1488</v>
      </c>
      <c r="D24" s="37">
        <v>1967</v>
      </c>
      <c r="E24" s="39">
        <v>1407</v>
      </c>
      <c r="F24" s="40">
        <v>4514</v>
      </c>
      <c r="G24" s="40">
        <v>487</v>
      </c>
      <c r="H24" s="36">
        <f t="shared" si="0"/>
        <v>5001</v>
      </c>
      <c r="I24" s="40">
        <v>3865</v>
      </c>
      <c r="J24" s="25">
        <f t="shared" si="1"/>
        <v>0.77284543091381719</v>
      </c>
    </row>
    <row r="25" spans="1:10" x14ac:dyDescent="0.25">
      <c r="A25" s="17" t="s">
        <v>20</v>
      </c>
      <c r="B25" s="37">
        <v>1029</v>
      </c>
      <c r="C25" s="39">
        <v>1060</v>
      </c>
      <c r="D25" s="37">
        <v>1188</v>
      </c>
      <c r="E25" s="39">
        <v>1152</v>
      </c>
      <c r="F25" s="40">
        <v>2818</v>
      </c>
      <c r="G25" s="40">
        <v>228</v>
      </c>
      <c r="H25" s="36">
        <f t="shared" si="0"/>
        <v>3046</v>
      </c>
      <c r="I25" s="40">
        <v>2489</v>
      </c>
      <c r="J25" s="25">
        <f t="shared" si="1"/>
        <v>0.81713722915298748</v>
      </c>
    </row>
    <row r="26" spans="1:10" x14ac:dyDescent="0.25">
      <c r="A26" s="17" t="s">
        <v>21</v>
      </c>
      <c r="B26" s="37">
        <v>4009</v>
      </c>
      <c r="C26" s="39">
        <v>3203</v>
      </c>
      <c r="D26" s="37">
        <v>4753</v>
      </c>
      <c r="E26" s="39">
        <v>3045</v>
      </c>
      <c r="F26" s="40">
        <v>10121</v>
      </c>
      <c r="G26" s="40">
        <v>1637</v>
      </c>
      <c r="H26" s="36">
        <f t="shared" si="0"/>
        <v>11758</v>
      </c>
      <c r="I26" s="40">
        <v>8689</v>
      </c>
      <c r="J26" s="25">
        <f t="shared" si="1"/>
        <v>0.73898622214662357</v>
      </c>
    </row>
    <row r="27" spans="1:10" x14ac:dyDescent="0.25">
      <c r="A27" s="17" t="s">
        <v>22</v>
      </c>
      <c r="B27" s="37">
        <v>1813</v>
      </c>
      <c r="C27" s="39">
        <v>2864</v>
      </c>
      <c r="D27" s="37">
        <v>3545</v>
      </c>
      <c r="E27" s="39">
        <v>1458</v>
      </c>
      <c r="F27" s="40">
        <v>6242</v>
      </c>
      <c r="G27" s="40">
        <v>703</v>
      </c>
      <c r="H27" s="36">
        <f t="shared" si="0"/>
        <v>6945</v>
      </c>
      <c r="I27" s="40">
        <v>5644</v>
      </c>
      <c r="J27" s="25">
        <f t="shared" si="1"/>
        <v>0.81267098632109436</v>
      </c>
    </row>
    <row r="28" spans="1:10" x14ac:dyDescent="0.25">
      <c r="A28" s="17" t="s">
        <v>23</v>
      </c>
      <c r="B28" s="37">
        <v>2523</v>
      </c>
      <c r="C28" s="39">
        <v>2652</v>
      </c>
      <c r="D28" s="37">
        <v>3576</v>
      </c>
      <c r="E28" s="39">
        <v>1965</v>
      </c>
      <c r="F28" s="40">
        <v>6553</v>
      </c>
      <c r="G28" s="40">
        <v>734</v>
      </c>
      <c r="H28" s="36">
        <f t="shared" si="0"/>
        <v>7287</v>
      </c>
      <c r="I28" s="40">
        <v>5803</v>
      </c>
      <c r="J28" s="25">
        <f t="shared" si="1"/>
        <v>0.7963496637848223</v>
      </c>
    </row>
    <row r="29" spans="1:10" x14ac:dyDescent="0.25">
      <c r="A29" s="17" t="s">
        <v>24</v>
      </c>
      <c r="B29" s="37">
        <v>3221</v>
      </c>
      <c r="C29" s="39">
        <v>3372</v>
      </c>
      <c r="D29" s="37">
        <v>4116</v>
      </c>
      <c r="E29" s="39">
        <v>3181</v>
      </c>
      <c r="F29" s="40">
        <v>9205</v>
      </c>
      <c r="G29" s="40">
        <v>1356</v>
      </c>
      <c r="H29" s="36">
        <f t="shared" si="0"/>
        <v>10561</v>
      </c>
      <c r="I29" s="40">
        <v>8140</v>
      </c>
      <c r="J29" s="25">
        <f t="shared" si="1"/>
        <v>0.77076034466433108</v>
      </c>
    </row>
    <row r="30" spans="1:10" x14ac:dyDescent="0.25">
      <c r="A30" s="17" t="s">
        <v>25</v>
      </c>
      <c r="B30" s="37">
        <v>2202</v>
      </c>
      <c r="C30" s="39">
        <v>2308</v>
      </c>
      <c r="D30" s="37">
        <v>2965</v>
      </c>
      <c r="E30" s="39">
        <v>1985</v>
      </c>
      <c r="F30" s="40">
        <v>5996</v>
      </c>
      <c r="G30" s="40">
        <v>717</v>
      </c>
      <c r="H30" s="36">
        <f t="shared" si="0"/>
        <v>6713</v>
      </c>
      <c r="I30" s="40">
        <v>5317</v>
      </c>
      <c r="J30" s="25">
        <f t="shared" si="1"/>
        <v>0.7920452852673916</v>
      </c>
    </row>
    <row r="31" spans="1:10" x14ac:dyDescent="0.25">
      <c r="A31" s="17" t="s">
        <v>26</v>
      </c>
      <c r="B31" s="37">
        <v>2895</v>
      </c>
      <c r="C31" s="39">
        <v>4238</v>
      </c>
      <c r="D31" s="37">
        <v>4831</v>
      </c>
      <c r="E31" s="39">
        <v>3009</v>
      </c>
      <c r="F31" s="40">
        <v>9466</v>
      </c>
      <c r="G31" s="40">
        <v>783</v>
      </c>
      <c r="H31" s="36">
        <f t="shared" si="0"/>
        <v>10249</v>
      </c>
      <c r="I31" s="40">
        <v>8517</v>
      </c>
      <c r="J31" s="25">
        <f t="shared" si="1"/>
        <v>0.83100790321006923</v>
      </c>
    </row>
    <row r="32" spans="1:10" x14ac:dyDescent="0.25">
      <c r="A32" s="17" t="s">
        <v>27</v>
      </c>
      <c r="B32" s="37">
        <v>4382</v>
      </c>
      <c r="C32" s="39">
        <v>5448</v>
      </c>
      <c r="D32" s="37">
        <v>7009</v>
      </c>
      <c r="E32" s="39">
        <v>3918</v>
      </c>
      <c r="F32" s="40">
        <v>13326</v>
      </c>
      <c r="G32" s="40">
        <v>1410</v>
      </c>
      <c r="H32" s="36">
        <f t="shared" si="0"/>
        <v>14736</v>
      </c>
      <c r="I32" s="40">
        <v>11666</v>
      </c>
      <c r="J32" s="25">
        <f t="shared" si="1"/>
        <v>0.79166666666666663</v>
      </c>
    </row>
    <row r="33" spans="1:10" x14ac:dyDescent="0.25">
      <c r="A33" s="17" t="s">
        <v>28</v>
      </c>
      <c r="B33" s="37">
        <v>3161</v>
      </c>
      <c r="C33" s="39">
        <v>2774</v>
      </c>
      <c r="D33" s="37">
        <v>3914</v>
      </c>
      <c r="E33" s="39">
        <v>2412</v>
      </c>
      <c r="F33" s="40">
        <v>7712</v>
      </c>
      <c r="G33" s="40">
        <v>1338</v>
      </c>
      <c r="H33" s="36">
        <f t="shared" si="0"/>
        <v>9050</v>
      </c>
      <c r="I33" s="40">
        <v>6946</v>
      </c>
      <c r="J33" s="25">
        <f t="shared" si="1"/>
        <v>0.76751381215469616</v>
      </c>
    </row>
    <row r="34" spans="1:10" x14ac:dyDescent="0.25">
      <c r="A34" s="17" t="s">
        <v>29</v>
      </c>
      <c r="B34" s="37">
        <v>24431</v>
      </c>
      <c r="C34" s="39">
        <v>26700</v>
      </c>
      <c r="D34" s="37">
        <v>33067</v>
      </c>
      <c r="E34" s="39">
        <v>25938</v>
      </c>
      <c r="F34" s="40">
        <v>77885</v>
      </c>
      <c r="G34" s="40">
        <v>10301</v>
      </c>
      <c r="H34" s="36">
        <f t="shared" si="0"/>
        <v>88186</v>
      </c>
      <c r="I34" s="40">
        <v>67952</v>
      </c>
      <c r="J34" s="25">
        <f t="shared" si="1"/>
        <v>0.77055314902592253</v>
      </c>
    </row>
    <row r="35" spans="1:10" x14ac:dyDescent="0.25">
      <c r="A35" s="17" t="s">
        <v>30</v>
      </c>
      <c r="B35" s="37">
        <v>8343</v>
      </c>
      <c r="C35" s="39">
        <v>5965</v>
      </c>
      <c r="D35" s="37">
        <v>8943</v>
      </c>
      <c r="E35" s="39">
        <v>7895</v>
      </c>
      <c r="F35" s="40">
        <v>21817</v>
      </c>
      <c r="G35" s="40">
        <v>4434</v>
      </c>
      <c r="H35" s="36">
        <f t="shared" si="0"/>
        <v>26251</v>
      </c>
      <c r="I35" s="40">
        <v>18921</v>
      </c>
      <c r="J35" s="25">
        <f t="shared" si="1"/>
        <v>0.72077254199840002</v>
      </c>
    </row>
    <row r="36" spans="1:10" x14ac:dyDescent="0.25">
      <c r="A36" s="17" t="s">
        <v>31</v>
      </c>
      <c r="B36" s="37">
        <v>1652</v>
      </c>
      <c r="C36" s="39">
        <v>1484</v>
      </c>
      <c r="D36" s="37">
        <v>2168</v>
      </c>
      <c r="E36" s="39">
        <v>1600</v>
      </c>
      <c r="F36" s="40">
        <v>4794</v>
      </c>
      <c r="G36" s="40">
        <v>278</v>
      </c>
      <c r="H36" s="36">
        <f t="shared" si="0"/>
        <v>5072</v>
      </c>
      <c r="I36" s="40">
        <v>4183</v>
      </c>
      <c r="J36" s="25">
        <f t="shared" si="1"/>
        <v>0.82472397476340698</v>
      </c>
    </row>
    <row r="37" spans="1:10" x14ac:dyDescent="0.25">
      <c r="A37" s="17" t="s">
        <v>32</v>
      </c>
      <c r="B37" s="37">
        <v>685</v>
      </c>
      <c r="C37" s="39">
        <v>777</v>
      </c>
      <c r="D37" s="37">
        <v>956</v>
      </c>
      <c r="E37" s="39">
        <v>582</v>
      </c>
      <c r="F37" s="40">
        <v>1996</v>
      </c>
      <c r="G37" s="40">
        <v>198</v>
      </c>
      <c r="H37" s="36">
        <f t="shared" si="0"/>
        <v>2194</v>
      </c>
      <c r="I37" s="40">
        <v>1648</v>
      </c>
      <c r="J37" s="25">
        <f t="shared" si="1"/>
        <v>0.75113947128532366</v>
      </c>
    </row>
    <row r="38" spans="1:10" x14ac:dyDescent="0.25">
      <c r="A38" s="17" t="s">
        <v>33</v>
      </c>
      <c r="B38" s="37">
        <v>789</v>
      </c>
      <c r="C38" s="39">
        <v>652</v>
      </c>
      <c r="D38" s="37">
        <v>911</v>
      </c>
      <c r="E38" s="39">
        <v>710</v>
      </c>
      <c r="F38" s="40">
        <v>2033</v>
      </c>
      <c r="G38" s="40">
        <v>324</v>
      </c>
      <c r="H38" s="36">
        <f t="shared" si="0"/>
        <v>2357</v>
      </c>
      <c r="I38" s="40">
        <v>1802</v>
      </c>
      <c r="J38" s="25">
        <f t="shared" si="1"/>
        <v>0.76453118370810347</v>
      </c>
    </row>
    <row r="39" spans="1:10" x14ac:dyDescent="0.25">
      <c r="A39" s="17" t="s">
        <v>34</v>
      </c>
      <c r="B39" s="37">
        <v>5211</v>
      </c>
      <c r="C39" s="39">
        <v>7437</v>
      </c>
      <c r="D39" s="37">
        <v>10129</v>
      </c>
      <c r="E39" s="39">
        <v>4082</v>
      </c>
      <c r="F39" s="40">
        <v>17373</v>
      </c>
      <c r="G39" s="40">
        <v>4954</v>
      </c>
      <c r="H39" s="36">
        <f t="shared" si="0"/>
        <v>22327</v>
      </c>
      <c r="I39" s="40">
        <v>16148</v>
      </c>
      <c r="J39" s="25">
        <f t="shared" si="1"/>
        <v>0.72324987683074304</v>
      </c>
    </row>
    <row r="40" spans="1:10" x14ac:dyDescent="0.25">
      <c r="A40" s="17" t="s">
        <v>35</v>
      </c>
      <c r="B40" s="37">
        <v>3893</v>
      </c>
      <c r="C40" s="39">
        <v>2084</v>
      </c>
      <c r="D40" s="37">
        <v>4004</v>
      </c>
      <c r="E40" s="39">
        <v>2281</v>
      </c>
      <c r="F40" s="40">
        <v>7704</v>
      </c>
      <c r="G40" s="40">
        <v>1334</v>
      </c>
      <c r="H40" s="36">
        <f t="shared" si="0"/>
        <v>9038</v>
      </c>
      <c r="I40" s="40">
        <v>6983</v>
      </c>
      <c r="J40" s="25">
        <f t="shared" si="1"/>
        <v>0.77262668732020356</v>
      </c>
    </row>
    <row r="41" spans="1:10" x14ac:dyDescent="0.25">
      <c r="A41" s="17" t="s">
        <v>36</v>
      </c>
      <c r="B41" s="37">
        <v>8032</v>
      </c>
      <c r="C41" s="39">
        <v>6291</v>
      </c>
      <c r="D41" s="37">
        <v>9101</v>
      </c>
      <c r="E41" s="39">
        <v>6493</v>
      </c>
      <c r="F41" s="40">
        <v>20133</v>
      </c>
      <c r="G41" s="40">
        <v>2739</v>
      </c>
      <c r="H41" s="36">
        <f t="shared" si="0"/>
        <v>22872</v>
      </c>
      <c r="I41" s="40">
        <v>17792</v>
      </c>
      <c r="J41" s="25">
        <f t="shared" si="1"/>
        <v>0.77789436866037076</v>
      </c>
    </row>
    <row r="42" spans="1:10" x14ac:dyDescent="0.25">
      <c r="A42" s="17" t="s">
        <v>37</v>
      </c>
      <c r="B42" s="37">
        <v>744</v>
      </c>
      <c r="C42" s="39">
        <v>983</v>
      </c>
      <c r="D42" s="37">
        <v>1363</v>
      </c>
      <c r="E42" s="39">
        <v>593</v>
      </c>
      <c r="F42" s="40">
        <v>2500</v>
      </c>
      <c r="G42" s="40">
        <v>244</v>
      </c>
      <c r="H42" s="36">
        <f t="shared" si="0"/>
        <v>2744</v>
      </c>
      <c r="I42" s="40">
        <v>2120</v>
      </c>
      <c r="J42" s="25">
        <f t="shared" si="1"/>
        <v>0.77259475218658891</v>
      </c>
    </row>
    <row r="43" spans="1:10" x14ac:dyDescent="0.25">
      <c r="A43" s="17" t="s">
        <v>38</v>
      </c>
      <c r="B43" s="37">
        <v>1511</v>
      </c>
      <c r="C43" s="39">
        <v>2096</v>
      </c>
      <c r="D43" s="37">
        <v>2364</v>
      </c>
      <c r="E43" s="39">
        <v>1392</v>
      </c>
      <c r="F43" s="40">
        <v>4693</v>
      </c>
      <c r="G43" s="40">
        <v>753</v>
      </c>
      <c r="H43" s="36">
        <f t="shared" si="0"/>
        <v>5446</v>
      </c>
      <c r="I43" s="40">
        <v>4020</v>
      </c>
      <c r="J43" s="25">
        <f t="shared" si="1"/>
        <v>0.73815644509731915</v>
      </c>
    </row>
    <row r="44" spans="1:10" x14ac:dyDescent="0.25">
      <c r="A44" s="17" t="s">
        <v>39</v>
      </c>
      <c r="B44" s="37">
        <v>3452</v>
      </c>
      <c r="C44" s="39">
        <v>4094</v>
      </c>
      <c r="D44" s="37">
        <v>4942</v>
      </c>
      <c r="E44" s="39">
        <v>3130</v>
      </c>
      <c r="F44" s="40">
        <v>10216</v>
      </c>
      <c r="G44" s="40">
        <v>1863</v>
      </c>
      <c r="H44" s="36">
        <f t="shared" si="0"/>
        <v>12079</v>
      </c>
      <c r="I44" s="40">
        <v>8884</v>
      </c>
      <c r="J44" s="25">
        <f t="shared" si="1"/>
        <v>0.73549134862157461</v>
      </c>
    </row>
    <row r="45" spans="1:10" x14ac:dyDescent="0.25">
      <c r="A45" s="17" t="s">
        <v>40</v>
      </c>
      <c r="B45" s="37">
        <v>1316</v>
      </c>
      <c r="C45" s="39">
        <v>1020</v>
      </c>
      <c r="D45" s="37">
        <v>1465</v>
      </c>
      <c r="E45" s="39">
        <v>1150</v>
      </c>
      <c r="F45" s="40">
        <v>3322</v>
      </c>
      <c r="G45" s="40">
        <v>384</v>
      </c>
      <c r="H45" s="36">
        <f t="shared" si="0"/>
        <v>3706</v>
      </c>
      <c r="I45" s="40">
        <v>2841</v>
      </c>
      <c r="J45" s="25">
        <f t="shared" si="1"/>
        <v>0.76659471127900702</v>
      </c>
    </row>
    <row r="46" spans="1:10" x14ac:dyDescent="0.25">
      <c r="A46" s="17" t="s">
        <v>41</v>
      </c>
      <c r="B46" s="37">
        <v>1971</v>
      </c>
      <c r="C46" s="39">
        <v>2113</v>
      </c>
      <c r="D46" s="37">
        <v>2581</v>
      </c>
      <c r="E46" s="39">
        <v>2034</v>
      </c>
      <c r="F46" s="40">
        <v>6610</v>
      </c>
      <c r="G46" s="40">
        <v>564</v>
      </c>
      <c r="H46" s="36">
        <f t="shared" si="0"/>
        <v>7174</v>
      </c>
      <c r="I46" s="40">
        <v>5302</v>
      </c>
      <c r="J46" s="25">
        <f t="shared" si="1"/>
        <v>0.73905770839141349</v>
      </c>
    </row>
    <row r="47" spans="1:10" x14ac:dyDescent="0.25">
      <c r="A47" s="17" t="s">
        <v>42</v>
      </c>
      <c r="B47" s="37">
        <v>2190</v>
      </c>
      <c r="C47" s="39">
        <v>1516</v>
      </c>
      <c r="D47" s="37">
        <v>2531</v>
      </c>
      <c r="E47" s="39">
        <v>1985</v>
      </c>
      <c r="F47" s="40">
        <v>5726</v>
      </c>
      <c r="G47" s="40">
        <v>816</v>
      </c>
      <c r="H47" s="36">
        <f t="shared" si="0"/>
        <v>6542</v>
      </c>
      <c r="I47" s="40">
        <v>5121</v>
      </c>
      <c r="J47" s="25">
        <f t="shared" si="1"/>
        <v>0.78278813818404158</v>
      </c>
    </row>
    <row r="48" spans="1:10" x14ac:dyDescent="0.25">
      <c r="A48" s="17" t="s">
        <v>43</v>
      </c>
      <c r="B48" s="37">
        <v>15111</v>
      </c>
      <c r="C48" s="39">
        <v>10094</v>
      </c>
      <c r="D48" s="37">
        <v>16590</v>
      </c>
      <c r="E48" s="39">
        <v>10597</v>
      </c>
      <c r="F48" s="40">
        <v>34422</v>
      </c>
      <c r="G48" s="40">
        <v>6602</v>
      </c>
      <c r="H48" s="36">
        <f t="shared" si="0"/>
        <v>41024</v>
      </c>
      <c r="I48" s="40">
        <v>30627</v>
      </c>
      <c r="J48" s="25">
        <f t="shared" si="1"/>
        <v>0.74656298751950079</v>
      </c>
    </row>
    <row r="49" spans="1:10" x14ac:dyDescent="0.25">
      <c r="A49" s="17" t="s">
        <v>44</v>
      </c>
      <c r="B49" s="37">
        <v>2466</v>
      </c>
      <c r="C49" s="39">
        <v>1754</v>
      </c>
      <c r="D49" s="37">
        <v>2427</v>
      </c>
      <c r="E49" s="39">
        <v>2517</v>
      </c>
      <c r="F49" s="40">
        <v>5884</v>
      </c>
      <c r="G49" s="40">
        <v>750</v>
      </c>
      <c r="H49" s="36">
        <f t="shared" si="0"/>
        <v>6634</v>
      </c>
      <c r="I49" s="40">
        <v>5472</v>
      </c>
      <c r="J49" s="25">
        <f t="shared" si="1"/>
        <v>0.82484172444980408</v>
      </c>
    </row>
    <row r="50" spans="1:10" x14ac:dyDescent="0.25">
      <c r="A50" s="10" t="s">
        <v>45</v>
      </c>
      <c r="B50" s="42">
        <v>1889</v>
      </c>
      <c r="C50" s="44">
        <v>2016</v>
      </c>
      <c r="D50" s="42">
        <v>2655</v>
      </c>
      <c r="E50" s="44">
        <v>1605</v>
      </c>
      <c r="F50" s="45">
        <v>5137</v>
      </c>
      <c r="G50" s="45">
        <v>745</v>
      </c>
      <c r="H50" s="41">
        <f t="shared" si="0"/>
        <v>5882</v>
      </c>
      <c r="I50" s="45">
        <v>4570</v>
      </c>
      <c r="J50" s="26">
        <f t="shared" si="1"/>
        <v>0.77694661679700783</v>
      </c>
    </row>
    <row r="51" spans="1:10" x14ac:dyDescent="0.25">
      <c r="A51" s="8" t="s">
        <v>46</v>
      </c>
      <c r="B51" s="47">
        <f t="shared" ref="B51:C51" si="2">SUM(B7:B50)</f>
        <v>298983</v>
      </c>
      <c r="C51" s="47">
        <f t="shared" si="2"/>
        <v>256719</v>
      </c>
      <c r="D51" s="47">
        <f t="shared" ref="D51:E51" si="3">SUM(D7:D50)</f>
        <v>347327</v>
      </c>
      <c r="E51" s="47">
        <f t="shared" si="3"/>
        <v>278219</v>
      </c>
      <c r="F51" s="47">
        <f>SUM(F7:F50)</f>
        <v>805074</v>
      </c>
      <c r="G51" s="47">
        <f>SUM(G7:G50)</f>
        <v>131455</v>
      </c>
      <c r="H51" s="47">
        <f>SUM(H7:H50)</f>
        <v>936529</v>
      </c>
      <c r="I51" s="47">
        <f>SUM(I7:I50)</f>
        <v>710495</v>
      </c>
      <c r="J51" s="23">
        <f t="shared" si="1"/>
        <v>0.75864708941207371</v>
      </c>
    </row>
    <row r="52" spans="1:10" x14ac:dyDescent="0.25">
      <c r="A52" s="9" t="s">
        <v>47</v>
      </c>
      <c r="B52" s="49">
        <f>B51-C51</f>
        <v>42264</v>
      </c>
      <c r="C52" s="14"/>
      <c r="D52" s="49">
        <f>D51-E51</f>
        <v>69108</v>
      </c>
      <c r="E52" s="14"/>
      <c r="F52" s="27"/>
      <c r="G52" s="27"/>
      <c r="H52" s="27"/>
      <c r="I52" s="27"/>
      <c r="J52" s="27"/>
    </row>
    <row r="53" spans="1:10" x14ac:dyDescent="0.25">
      <c r="A53" s="10" t="s">
        <v>48</v>
      </c>
      <c r="B53" s="18">
        <f>B51/(SUM($B$51:$C$51))</f>
        <v>0.5380275759309846</v>
      </c>
      <c r="C53" s="30">
        <f>C51/(SUM($B$51:$C$51))</f>
        <v>0.4619724240690154</v>
      </c>
      <c r="D53" s="19">
        <f>D51/(SUM($D$51:$E$51))</f>
        <v>0.55523814395743876</v>
      </c>
      <c r="E53" s="30">
        <f>E51/(SUM($D$51:$E$51))</f>
        <v>0.44476185604256124</v>
      </c>
      <c r="F53" s="28"/>
      <c r="G53" s="28"/>
      <c r="H53" s="28"/>
      <c r="I53" s="28"/>
      <c r="J53" s="28"/>
    </row>
  </sheetData>
  <mergeCells count="12">
    <mergeCell ref="F5:J5"/>
    <mergeCell ref="F2:J2"/>
    <mergeCell ref="F3:J3"/>
    <mergeCell ref="F4:J4"/>
    <mergeCell ref="B2:C2"/>
    <mergeCell ref="B3:C3"/>
    <mergeCell ref="B4:C4"/>
    <mergeCell ref="B5:C5"/>
    <mergeCell ref="D4:E4"/>
    <mergeCell ref="D5:E5"/>
    <mergeCell ref="D2:E2"/>
    <mergeCell ref="D3:E3"/>
  </mergeCells>
  <printOptions horizontalCentered="1"/>
  <pageMargins left="0.7" right="0.7" top="0.75" bottom="0.75" header="0.3" footer="0.3"/>
  <pageSetup paperSize="5" orientation="landscape" r:id="rId1"/>
  <headerFooter>
    <oddHeader>&amp;C&amp;"Arial,Regular"&amp;10ABSTRACT OF VOTES
Cast at the General Election
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workbookViewId="0">
      <pane ySplit="6" topLeftCell="A37" activePane="bottomLeft" state="frozen"/>
      <selection activeCell="B5" sqref="B5:T5"/>
      <selection pane="bottomLeft" activeCell="B46" sqref="B46"/>
    </sheetView>
  </sheetViews>
  <sheetFormatPr defaultRowHeight="13.2" x14ac:dyDescent="0.25"/>
  <cols>
    <col min="1" max="1" width="10.6640625" style="1" customWidth="1"/>
    <col min="2" max="20" width="7.77734375" style="1" customWidth="1"/>
    <col min="21" max="16384" width="8.88671875" style="1"/>
  </cols>
  <sheetData>
    <row r="1" spans="1:20" x14ac:dyDescent="0.25">
      <c r="A1" s="2" t="s">
        <v>0</v>
      </c>
      <c r="T1" s="7" t="s">
        <v>65</v>
      </c>
    </row>
    <row r="2" spans="1:20" x14ac:dyDescent="0.25">
      <c r="A2" s="4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1"/>
    </row>
    <row r="3" spans="1:20" x14ac:dyDescent="0.25">
      <c r="A3" s="5"/>
      <c r="B3" s="70" t="s">
        <v>52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2"/>
    </row>
    <row r="4" spans="1:20" x14ac:dyDescent="0.25">
      <c r="A4" s="5"/>
      <c r="B4" s="70" t="s">
        <v>79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2"/>
    </row>
    <row r="5" spans="1:20" x14ac:dyDescent="0.25">
      <c r="A5" s="6"/>
      <c r="B5" s="73" t="s">
        <v>95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5"/>
    </row>
    <row r="6" spans="1:20" s="11" customFormat="1" ht="99" customHeight="1" x14ac:dyDescent="0.3">
      <c r="A6" s="12" t="s">
        <v>1</v>
      </c>
      <c r="B6" s="13" t="s">
        <v>96</v>
      </c>
      <c r="C6" s="13" t="s">
        <v>97</v>
      </c>
      <c r="D6" s="13" t="s">
        <v>98</v>
      </c>
      <c r="E6" s="13" t="s">
        <v>99</v>
      </c>
      <c r="F6" s="13" t="s">
        <v>100</v>
      </c>
      <c r="G6" s="13" t="s">
        <v>101</v>
      </c>
      <c r="H6" s="13" t="s">
        <v>102</v>
      </c>
      <c r="I6" s="13" t="s">
        <v>103</v>
      </c>
      <c r="J6" s="13" t="s">
        <v>104</v>
      </c>
      <c r="K6" s="13" t="s">
        <v>105</v>
      </c>
      <c r="L6" s="13" t="s">
        <v>106</v>
      </c>
      <c r="M6" s="13" t="s">
        <v>107</v>
      </c>
      <c r="N6" s="13" t="s">
        <v>108</v>
      </c>
      <c r="O6" s="13" t="s">
        <v>109</v>
      </c>
      <c r="P6" s="13" t="s">
        <v>110</v>
      </c>
      <c r="Q6" s="13" t="s">
        <v>111</v>
      </c>
      <c r="R6" s="13" t="s">
        <v>112</v>
      </c>
      <c r="S6" s="13" t="s">
        <v>113</v>
      </c>
      <c r="T6" s="13" t="s">
        <v>114</v>
      </c>
    </row>
    <row r="7" spans="1:20" x14ac:dyDescent="0.25">
      <c r="A7" s="20" t="s">
        <v>2</v>
      </c>
      <c r="B7" s="49">
        <v>0</v>
      </c>
      <c r="C7" s="50">
        <v>4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2</v>
      </c>
      <c r="M7" s="50">
        <v>4</v>
      </c>
      <c r="N7" s="50">
        <v>0</v>
      </c>
      <c r="O7" s="50">
        <v>0</v>
      </c>
      <c r="P7" s="50">
        <v>1</v>
      </c>
      <c r="Q7" s="50">
        <v>0</v>
      </c>
      <c r="R7" s="50">
        <v>2</v>
      </c>
      <c r="S7" s="50">
        <v>0</v>
      </c>
      <c r="T7" s="48">
        <v>0</v>
      </c>
    </row>
    <row r="8" spans="1:20" x14ac:dyDescent="0.25">
      <c r="A8" s="17" t="s">
        <v>3</v>
      </c>
      <c r="B8" s="37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9">
        <v>0</v>
      </c>
    </row>
    <row r="9" spans="1:20" x14ac:dyDescent="0.25">
      <c r="A9" s="17" t="s">
        <v>4</v>
      </c>
      <c r="B9" s="37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1</v>
      </c>
      <c r="N9" s="38">
        <v>0</v>
      </c>
      <c r="O9" s="38">
        <v>0</v>
      </c>
      <c r="P9" s="38">
        <v>1</v>
      </c>
      <c r="Q9" s="38">
        <v>1</v>
      </c>
      <c r="R9" s="38">
        <v>0</v>
      </c>
      <c r="S9" s="38">
        <v>0</v>
      </c>
      <c r="T9" s="39">
        <v>0</v>
      </c>
    </row>
    <row r="10" spans="1:20" x14ac:dyDescent="0.25">
      <c r="A10" s="17" t="s">
        <v>5</v>
      </c>
      <c r="B10" s="37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9">
        <v>0</v>
      </c>
    </row>
    <row r="11" spans="1:20" x14ac:dyDescent="0.25">
      <c r="A11" s="17" t="s">
        <v>6</v>
      </c>
      <c r="B11" s="37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9">
        <v>0</v>
      </c>
    </row>
    <row r="12" spans="1:20" x14ac:dyDescent="0.25">
      <c r="A12" s="17" t="s">
        <v>7</v>
      </c>
      <c r="B12" s="37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9">
        <v>0</v>
      </c>
    </row>
    <row r="13" spans="1:20" x14ac:dyDescent="0.25">
      <c r="A13" s="17" t="s">
        <v>8</v>
      </c>
      <c r="B13" s="37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9">
        <v>0</v>
      </c>
    </row>
    <row r="14" spans="1:20" x14ac:dyDescent="0.25">
      <c r="A14" s="17" t="s">
        <v>9</v>
      </c>
      <c r="B14" s="37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9">
        <v>0</v>
      </c>
    </row>
    <row r="15" spans="1:20" x14ac:dyDescent="0.25">
      <c r="A15" s="17" t="s">
        <v>10</v>
      </c>
      <c r="B15" s="37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16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9">
        <v>0</v>
      </c>
    </row>
    <row r="16" spans="1:20" x14ac:dyDescent="0.25">
      <c r="A16" s="17" t="s">
        <v>11</v>
      </c>
      <c r="B16" s="37">
        <v>0</v>
      </c>
      <c r="C16" s="38">
        <v>1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3</v>
      </c>
      <c r="Q16" s="38">
        <v>1</v>
      </c>
      <c r="R16" s="38">
        <v>0</v>
      </c>
      <c r="S16" s="38">
        <v>0</v>
      </c>
      <c r="T16" s="39">
        <v>0</v>
      </c>
    </row>
    <row r="17" spans="1:20" x14ac:dyDescent="0.25">
      <c r="A17" s="17" t="s">
        <v>12</v>
      </c>
      <c r="B17" s="37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1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9">
        <v>0</v>
      </c>
    </row>
    <row r="18" spans="1:20" x14ac:dyDescent="0.25">
      <c r="A18" s="17" t="s">
        <v>13</v>
      </c>
      <c r="B18" s="37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9">
        <v>0</v>
      </c>
    </row>
    <row r="19" spans="1:20" x14ac:dyDescent="0.25">
      <c r="A19" s="17" t="s">
        <v>14</v>
      </c>
      <c r="B19" s="37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9">
        <v>0</v>
      </c>
    </row>
    <row r="20" spans="1:20" x14ac:dyDescent="0.25">
      <c r="A20" s="17" t="s">
        <v>15</v>
      </c>
      <c r="B20" s="37">
        <v>0</v>
      </c>
      <c r="C20" s="38">
        <v>1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10</v>
      </c>
      <c r="M20" s="38">
        <v>1</v>
      </c>
      <c r="N20" s="38">
        <v>0</v>
      </c>
      <c r="O20" s="38">
        <v>0</v>
      </c>
      <c r="P20" s="38">
        <v>1</v>
      </c>
      <c r="Q20" s="38">
        <v>2</v>
      </c>
      <c r="R20" s="38">
        <v>0</v>
      </c>
      <c r="S20" s="38">
        <v>0</v>
      </c>
      <c r="T20" s="39">
        <v>0</v>
      </c>
    </row>
    <row r="21" spans="1:20" x14ac:dyDescent="0.25">
      <c r="A21" s="17" t="s">
        <v>16</v>
      </c>
      <c r="B21" s="37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9">
        <v>0</v>
      </c>
    </row>
    <row r="22" spans="1:20" x14ac:dyDescent="0.25">
      <c r="A22" s="17" t="s">
        <v>17</v>
      </c>
      <c r="B22" s="37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9">
        <v>0</v>
      </c>
    </row>
    <row r="23" spans="1:20" x14ac:dyDescent="0.25">
      <c r="A23" s="17" t="s">
        <v>18</v>
      </c>
      <c r="B23" s="37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9">
        <v>0</v>
      </c>
    </row>
    <row r="24" spans="1:20" x14ac:dyDescent="0.25">
      <c r="A24" s="17" t="s">
        <v>19</v>
      </c>
      <c r="B24" s="37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9">
        <v>0</v>
      </c>
    </row>
    <row r="25" spans="1:20" x14ac:dyDescent="0.25">
      <c r="A25" s="17" t="s">
        <v>20</v>
      </c>
      <c r="B25" s="37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1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9">
        <v>0</v>
      </c>
    </row>
    <row r="26" spans="1:20" x14ac:dyDescent="0.25">
      <c r="A26" s="17" t="s">
        <v>21</v>
      </c>
      <c r="B26" s="37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3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9">
        <v>0</v>
      </c>
    </row>
    <row r="27" spans="1:20" x14ac:dyDescent="0.25">
      <c r="A27" s="17" t="s">
        <v>22</v>
      </c>
      <c r="B27" s="37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9">
        <v>0</v>
      </c>
    </row>
    <row r="28" spans="1:20" x14ac:dyDescent="0.25">
      <c r="A28" s="17" t="s">
        <v>23</v>
      </c>
      <c r="B28" s="37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1</v>
      </c>
      <c r="Q28" s="38">
        <v>0</v>
      </c>
      <c r="R28" s="38">
        <v>0</v>
      </c>
      <c r="S28" s="38">
        <v>0</v>
      </c>
      <c r="T28" s="39">
        <v>0</v>
      </c>
    </row>
    <row r="29" spans="1:20" x14ac:dyDescent="0.25">
      <c r="A29" s="17" t="s">
        <v>24</v>
      </c>
      <c r="B29" s="37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2</v>
      </c>
      <c r="Q29" s="38">
        <v>0</v>
      </c>
      <c r="R29" s="38">
        <v>0</v>
      </c>
      <c r="S29" s="38">
        <v>0</v>
      </c>
      <c r="T29" s="39">
        <v>0</v>
      </c>
    </row>
    <row r="30" spans="1:20" x14ac:dyDescent="0.25">
      <c r="A30" s="17" t="s">
        <v>25</v>
      </c>
      <c r="B30" s="37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9">
        <v>0</v>
      </c>
    </row>
    <row r="31" spans="1:20" x14ac:dyDescent="0.25">
      <c r="A31" s="17" t="s">
        <v>26</v>
      </c>
      <c r="B31" s="37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5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9">
        <v>0</v>
      </c>
    </row>
    <row r="32" spans="1:20" x14ac:dyDescent="0.25">
      <c r="A32" s="17" t="s">
        <v>27</v>
      </c>
      <c r="B32" s="37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1</v>
      </c>
      <c r="Q32" s="38">
        <v>0</v>
      </c>
      <c r="R32" s="38">
        <v>0</v>
      </c>
      <c r="S32" s="38">
        <v>0</v>
      </c>
      <c r="T32" s="39">
        <v>0</v>
      </c>
    </row>
    <row r="33" spans="1:20" x14ac:dyDescent="0.25">
      <c r="A33" s="17" t="s">
        <v>28</v>
      </c>
      <c r="B33" s="37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9">
        <v>0</v>
      </c>
    </row>
    <row r="34" spans="1:20" x14ac:dyDescent="0.25">
      <c r="A34" s="17" t="s">
        <v>29</v>
      </c>
      <c r="B34" s="37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17</v>
      </c>
      <c r="N34" s="38">
        <v>0</v>
      </c>
      <c r="O34" s="38">
        <v>0</v>
      </c>
      <c r="P34" s="38">
        <v>1</v>
      </c>
      <c r="Q34" s="38">
        <v>1</v>
      </c>
      <c r="R34" s="38">
        <v>0</v>
      </c>
      <c r="S34" s="38">
        <v>0</v>
      </c>
      <c r="T34" s="39">
        <v>0</v>
      </c>
    </row>
    <row r="35" spans="1:20" x14ac:dyDescent="0.25">
      <c r="A35" s="17" t="s">
        <v>30</v>
      </c>
      <c r="B35" s="37">
        <v>0</v>
      </c>
      <c r="C35" s="38">
        <v>1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4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9">
        <v>0</v>
      </c>
    </row>
    <row r="36" spans="1:20" x14ac:dyDescent="0.25">
      <c r="A36" s="17" t="s">
        <v>31</v>
      </c>
      <c r="B36" s="37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9">
        <v>0</v>
      </c>
    </row>
    <row r="37" spans="1:20" x14ac:dyDescent="0.25">
      <c r="A37" s="17" t="s">
        <v>32</v>
      </c>
      <c r="B37" s="37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9">
        <v>0</v>
      </c>
    </row>
    <row r="38" spans="1:20" x14ac:dyDescent="0.25">
      <c r="A38" s="17" t="s">
        <v>33</v>
      </c>
      <c r="B38" s="37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9">
        <v>0</v>
      </c>
    </row>
    <row r="39" spans="1:20" x14ac:dyDescent="0.25">
      <c r="A39" s="17" t="s">
        <v>34</v>
      </c>
      <c r="B39" s="37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9">
        <v>1</v>
      </c>
    </row>
    <row r="40" spans="1:20" x14ac:dyDescent="0.25">
      <c r="A40" s="17" t="s">
        <v>35</v>
      </c>
      <c r="B40" s="37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1</v>
      </c>
      <c r="Q40" s="38">
        <v>0</v>
      </c>
      <c r="R40" s="38">
        <v>0</v>
      </c>
      <c r="S40" s="38">
        <v>0</v>
      </c>
      <c r="T40" s="39">
        <v>0</v>
      </c>
    </row>
    <row r="41" spans="1:20" x14ac:dyDescent="0.25">
      <c r="A41" s="17" t="s">
        <v>36</v>
      </c>
      <c r="B41" s="37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3</v>
      </c>
      <c r="N41" s="38">
        <v>0</v>
      </c>
      <c r="O41" s="38">
        <v>0</v>
      </c>
      <c r="P41" s="38">
        <v>2</v>
      </c>
      <c r="Q41" s="38">
        <v>0</v>
      </c>
      <c r="R41" s="38">
        <v>0</v>
      </c>
      <c r="S41" s="38">
        <v>0</v>
      </c>
      <c r="T41" s="39">
        <v>0</v>
      </c>
    </row>
    <row r="42" spans="1:20" x14ac:dyDescent="0.25">
      <c r="A42" s="17" t="s">
        <v>37</v>
      </c>
      <c r="B42" s="37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9">
        <v>0</v>
      </c>
    </row>
    <row r="43" spans="1:20" x14ac:dyDescent="0.25">
      <c r="A43" s="17" t="s">
        <v>38</v>
      </c>
      <c r="B43" s="37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1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9">
        <v>0</v>
      </c>
    </row>
    <row r="44" spans="1:20" x14ac:dyDescent="0.25">
      <c r="A44" s="17" t="s">
        <v>39</v>
      </c>
      <c r="B44" s="37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9">
        <v>0</v>
      </c>
    </row>
    <row r="45" spans="1:20" x14ac:dyDescent="0.25">
      <c r="A45" s="17" t="s">
        <v>40</v>
      </c>
      <c r="B45" s="37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9">
        <v>0</v>
      </c>
    </row>
    <row r="46" spans="1:20" x14ac:dyDescent="0.25">
      <c r="A46" s="17" t="s">
        <v>41</v>
      </c>
      <c r="B46" s="37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9">
        <v>0</v>
      </c>
    </row>
    <row r="47" spans="1:20" x14ac:dyDescent="0.25">
      <c r="A47" s="17" t="s">
        <v>42</v>
      </c>
      <c r="B47" s="37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1</v>
      </c>
      <c r="Q47" s="38">
        <v>0</v>
      </c>
      <c r="R47" s="38">
        <v>0</v>
      </c>
      <c r="S47" s="38">
        <v>0</v>
      </c>
      <c r="T47" s="39">
        <v>0</v>
      </c>
    </row>
    <row r="48" spans="1:20" x14ac:dyDescent="0.25">
      <c r="A48" s="17" t="s">
        <v>43</v>
      </c>
      <c r="B48" s="37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9">
        <v>1</v>
      </c>
    </row>
    <row r="49" spans="1:20" x14ac:dyDescent="0.25">
      <c r="A49" s="17" t="s">
        <v>44</v>
      </c>
      <c r="B49" s="37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9">
        <v>0</v>
      </c>
    </row>
    <row r="50" spans="1:20" x14ac:dyDescent="0.25">
      <c r="A50" s="10" t="s">
        <v>45</v>
      </c>
      <c r="B50" s="42">
        <v>0</v>
      </c>
      <c r="C50" s="43">
        <v>0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4">
        <v>0</v>
      </c>
    </row>
    <row r="51" spans="1:20" x14ac:dyDescent="0.25">
      <c r="A51" s="8" t="s">
        <v>46</v>
      </c>
      <c r="B51" s="47">
        <f t="shared" ref="B51:T51" si="0">SUM(B7:B50)</f>
        <v>0</v>
      </c>
      <c r="C51" s="47">
        <f t="shared" si="0"/>
        <v>7</v>
      </c>
      <c r="D51" s="47">
        <f t="shared" si="0"/>
        <v>0</v>
      </c>
      <c r="E51" s="47">
        <f t="shared" si="0"/>
        <v>0</v>
      </c>
      <c r="F51" s="47">
        <f t="shared" si="0"/>
        <v>0</v>
      </c>
      <c r="G51" s="47">
        <f t="shared" si="0"/>
        <v>0</v>
      </c>
      <c r="H51" s="47">
        <f t="shared" si="0"/>
        <v>0</v>
      </c>
      <c r="I51" s="47">
        <f t="shared" si="0"/>
        <v>0</v>
      </c>
      <c r="J51" s="47">
        <f t="shared" si="0"/>
        <v>0</v>
      </c>
      <c r="K51" s="47">
        <f t="shared" si="0"/>
        <v>0</v>
      </c>
      <c r="L51" s="47">
        <f t="shared" si="0"/>
        <v>13</v>
      </c>
      <c r="M51" s="47">
        <f t="shared" si="0"/>
        <v>56</v>
      </c>
      <c r="N51" s="47">
        <f t="shared" ref="N51:S51" si="1">SUM(N7:N50)</f>
        <v>0</v>
      </c>
      <c r="O51" s="47">
        <f t="shared" si="1"/>
        <v>0</v>
      </c>
      <c r="P51" s="47">
        <f t="shared" si="1"/>
        <v>15</v>
      </c>
      <c r="Q51" s="47">
        <f t="shared" si="1"/>
        <v>5</v>
      </c>
      <c r="R51" s="47">
        <f t="shared" si="1"/>
        <v>2</v>
      </c>
      <c r="S51" s="47">
        <f t="shared" si="1"/>
        <v>0</v>
      </c>
      <c r="T51" s="47">
        <f t="shared" si="0"/>
        <v>2</v>
      </c>
    </row>
    <row r="52" spans="1:20" x14ac:dyDescent="0.25">
      <c r="A52" s="9" t="s">
        <v>47</v>
      </c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48"/>
    </row>
    <row r="53" spans="1:20" x14ac:dyDescent="0.25">
      <c r="A53" s="10" t="s">
        <v>48</v>
      </c>
      <c r="B53" s="19">
        <f>B51/(SUM($B$51:$T$51)+SUM(Federal!$B$51:$I$51)+SUM('Pres W_I (2)'!$B$51:$S$51))</f>
        <v>0</v>
      </c>
      <c r="C53" s="29">
        <f>C51/(SUM($B$51:$T$51)+SUM(Federal!$B$51:$I$51)+SUM('Pres W_I (2)'!$B$51:$S$51))</f>
        <v>1.0138565219217506E-5</v>
      </c>
      <c r="D53" s="29">
        <f>D51/(SUM($B$51:$T$51)+SUM(Federal!$B$51:$I$51)+SUM('Pres W_I (2)'!$B$51:$S$51))</f>
        <v>0</v>
      </c>
      <c r="E53" s="29">
        <f>E51/(SUM($B$51:$T$51)+SUM(Federal!$B$51:$I$51)+SUM('Pres W_I (2)'!$B$51:$S$51))</f>
        <v>0</v>
      </c>
      <c r="F53" s="29">
        <f>F51/(SUM($B$51:$T$51)+SUM(Federal!$B$51:$I$51)+SUM('Pres W_I (2)'!$B$51:$S$51))</f>
        <v>0</v>
      </c>
      <c r="G53" s="29">
        <f>G51/(SUM($B$51:$T$51)+SUM(Federal!$B$51:$I$51)+SUM('Pres W_I (2)'!$B$51:$S$51))</f>
        <v>0</v>
      </c>
      <c r="H53" s="29">
        <f>H51/(SUM($B$51:$T$51)+SUM(Federal!$B$51:$I$51)+SUM('Pres W_I (2)'!$B$51:$S$51))</f>
        <v>0</v>
      </c>
      <c r="I53" s="29">
        <f>I51/(SUM($B$51:$T$51)+SUM(Federal!$B$51:$I$51)+SUM('Pres W_I (2)'!$B$51:$S$51))</f>
        <v>0</v>
      </c>
      <c r="J53" s="29">
        <f>J51/(SUM($B$51:$T$51)+SUM(Federal!$B$51:$I$51)+SUM('Pres W_I (2)'!$B$51:$S$51))</f>
        <v>0</v>
      </c>
      <c r="K53" s="29">
        <f>K51/(SUM($B$51:$T$51)+SUM(Federal!$B$51:$I$51)+SUM('Pres W_I (2)'!$B$51:$S$51))</f>
        <v>0</v>
      </c>
      <c r="L53" s="29">
        <f>L51/(SUM($B$51:$T$51)+SUM(Federal!$B$51:$I$51)+SUM('Pres W_I (2)'!$B$51:$S$51))</f>
        <v>1.8828763978546797E-5</v>
      </c>
      <c r="M53" s="29">
        <f>M51/(SUM($B$51:$T$51)+SUM(Federal!$B$51:$I$51)+SUM('Pres W_I (2)'!$B$51:$S$51))</f>
        <v>8.1108521753740049E-5</v>
      </c>
      <c r="N53" s="29">
        <f>N51/(SUM($B$51:$T$51)+SUM(Federal!$B$51:$I$51)+SUM('Pres W_I (2)'!$B$51:$S$51))</f>
        <v>0</v>
      </c>
      <c r="O53" s="29">
        <f>O51/(SUM($B$51:$T$51)+SUM(Federal!$B$51:$I$51)+SUM('Pres W_I (2)'!$B$51:$S$51))</f>
        <v>0</v>
      </c>
      <c r="P53" s="29">
        <f>P51/(SUM($B$51:$T$51)+SUM(Federal!$B$51:$I$51)+SUM('Pres W_I (2)'!$B$51:$S$51))</f>
        <v>2.1725496898323225E-5</v>
      </c>
      <c r="Q53" s="29">
        <f>Q51/(SUM($B$51:$T$51)+SUM(Federal!$B$51:$I$51)+SUM('Pres W_I (2)'!$B$51:$S$51))</f>
        <v>7.2418322994410757E-6</v>
      </c>
      <c r="R53" s="29">
        <f>R51/(SUM($B$51:$T$51)+SUM(Federal!$B$51:$I$51)+SUM('Pres W_I (2)'!$B$51:$S$51))</f>
        <v>2.89673291977643E-6</v>
      </c>
      <c r="S53" s="29">
        <f>S51/(SUM($B$51:$T$51)+SUM(Federal!$B$51:$I$51)+SUM('Pres W_I (2)'!$B$51:$S$51))</f>
        <v>0</v>
      </c>
      <c r="T53" s="30">
        <f>T51/(SUM($B$51:$T$51)+SUM(Federal!$B$51:$I$51)+SUM('Pres W_I (2)'!$B$51:$S$51))</f>
        <v>2.89673291977643E-6</v>
      </c>
    </row>
  </sheetData>
  <mergeCells count="3">
    <mergeCell ref="B4:T4"/>
    <mergeCell ref="B5:T5"/>
    <mergeCell ref="B3:T3"/>
  </mergeCells>
  <printOptions horizontalCentered="1"/>
  <pageMargins left="0.5" right="0.5" top="0.75" bottom="0.75" header="0.3" footer="0.3"/>
  <pageSetup paperSize="5" orientation="landscape" r:id="rId1"/>
  <headerFooter>
    <oddHeader>&amp;C&amp;"Arial,Regular"&amp;10ABSTRACT OF VOTES
Cast at the General Election
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ySplit="6" topLeftCell="A36" activePane="bottomLeft" state="frozen"/>
      <selection activeCell="B5" sqref="B5:T5"/>
      <selection pane="bottomLeft" activeCell="B43" sqref="B43"/>
    </sheetView>
  </sheetViews>
  <sheetFormatPr defaultRowHeight="13.2" x14ac:dyDescent="0.25"/>
  <cols>
    <col min="1" max="1" width="10.6640625" style="1" customWidth="1"/>
    <col min="2" max="19" width="7.77734375" style="1" customWidth="1"/>
    <col min="20" max="16384" width="8.88671875" style="1"/>
  </cols>
  <sheetData>
    <row r="1" spans="1:19" x14ac:dyDescent="0.25">
      <c r="A1" s="2" t="s">
        <v>0</v>
      </c>
      <c r="S1" s="7" t="s">
        <v>65</v>
      </c>
    </row>
    <row r="2" spans="1:19" x14ac:dyDescent="0.25">
      <c r="A2" s="4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1"/>
    </row>
    <row r="3" spans="1:19" x14ac:dyDescent="0.25">
      <c r="A3" s="5"/>
      <c r="B3" s="70" t="s">
        <v>52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/>
    </row>
    <row r="4" spans="1:19" x14ac:dyDescent="0.25">
      <c r="A4" s="5"/>
      <c r="B4" s="70" t="s">
        <v>79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2"/>
    </row>
    <row r="5" spans="1:19" x14ac:dyDescent="0.25">
      <c r="A5" s="6"/>
      <c r="B5" s="73" t="s">
        <v>95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5"/>
    </row>
    <row r="6" spans="1:19" s="11" customFormat="1" ht="99" customHeight="1" x14ac:dyDescent="0.3">
      <c r="A6" s="12" t="s">
        <v>1</v>
      </c>
      <c r="B6" s="63" t="s">
        <v>115</v>
      </c>
      <c r="C6" s="62" t="s">
        <v>116</v>
      </c>
      <c r="D6" s="62" t="s">
        <v>117</v>
      </c>
      <c r="E6" s="62" t="s">
        <v>118</v>
      </c>
      <c r="F6" s="62" t="s">
        <v>119</v>
      </c>
      <c r="G6" s="62" t="s">
        <v>120</v>
      </c>
      <c r="H6" s="62" t="s">
        <v>121</v>
      </c>
      <c r="I6" s="62" t="s">
        <v>122</v>
      </c>
      <c r="J6" s="62" t="s">
        <v>123</v>
      </c>
      <c r="K6" s="13" t="s">
        <v>124</v>
      </c>
      <c r="L6" s="13" t="s">
        <v>125</v>
      </c>
      <c r="M6" s="13" t="s">
        <v>126</v>
      </c>
      <c r="N6" s="13" t="s">
        <v>127</v>
      </c>
      <c r="O6" s="13" t="s">
        <v>128</v>
      </c>
      <c r="P6" s="13" t="s">
        <v>129</v>
      </c>
      <c r="Q6" s="13" t="s">
        <v>130</v>
      </c>
      <c r="R6" s="13" t="s">
        <v>131</v>
      </c>
      <c r="S6" s="13" t="s">
        <v>132</v>
      </c>
    </row>
    <row r="7" spans="1:19" x14ac:dyDescent="0.25">
      <c r="A7" s="20" t="s">
        <v>2</v>
      </c>
      <c r="B7" s="49">
        <v>0</v>
      </c>
      <c r="C7" s="50">
        <v>22</v>
      </c>
      <c r="D7" s="50">
        <v>2</v>
      </c>
      <c r="E7" s="50">
        <v>0</v>
      </c>
      <c r="F7" s="50">
        <v>0</v>
      </c>
      <c r="G7" s="50">
        <v>1</v>
      </c>
      <c r="H7" s="50">
        <v>0</v>
      </c>
      <c r="I7" s="50">
        <v>3</v>
      </c>
      <c r="J7" s="50">
        <v>0</v>
      </c>
      <c r="K7" s="50">
        <v>0</v>
      </c>
      <c r="L7" s="50">
        <v>0</v>
      </c>
      <c r="M7" s="50">
        <v>0</v>
      </c>
      <c r="N7" s="50">
        <v>1</v>
      </c>
      <c r="O7" s="50">
        <v>0</v>
      </c>
      <c r="P7" s="50">
        <v>1</v>
      </c>
      <c r="Q7" s="50">
        <v>0</v>
      </c>
      <c r="R7" s="50">
        <v>0</v>
      </c>
      <c r="S7" s="48">
        <v>0</v>
      </c>
    </row>
    <row r="8" spans="1:19" x14ac:dyDescent="0.25">
      <c r="A8" s="17" t="s">
        <v>3</v>
      </c>
      <c r="B8" s="37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9">
        <v>0</v>
      </c>
    </row>
    <row r="9" spans="1:19" x14ac:dyDescent="0.25">
      <c r="A9" s="17" t="s">
        <v>4</v>
      </c>
      <c r="B9" s="37">
        <v>1</v>
      </c>
      <c r="C9" s="38">
        <v>2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1</v>
      </c>
      <c r="K9" s="38">
        <v>0</v>
      </c>
      <c r="L9" s="38">
        <v>0</v>
      </c>
      <c r="M9" s="38">
        <v>3</v>
      </c>
      <c r="N9" s="38">
        <v>0</v>
      </c>
      <c r="O9" s="38">
        <v>1</v>
      </c>
      <c r="P9" s="38">
        <v>0</v>
      </c>
      <c r="Q9" s="38">
        <v>0</v>
      </c>
      <c r="R9" s="38">
        <v>0</v>
      </c>
      <c r="S9" s="39">
        <v>0</v>
      </c>
    </row>
    <row r="10" spans="1:19" x14ac:dyDescent="0.25">
      <c r="A10" s="17" t="s">
        <v>5</v>
      </c>
      <c r="B10" s="37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9">
        <v>0</v>
      </c>
    </row>
    <row r="11" spans="1:19" x14ac:dyDescent="0.25">
      <c r="A11" s="17" t="s">
        <v>6</v>
      </c>
      <c r="B11" s="37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1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9">
        <v>0</v>
      </c>
    </row>
    <row r="12" spans="1:19" x14ac:dyDescent="0.25">
      <c r="A12" s="17" t="s">
        <v>7</v>
      </c>
      <c r="B12" s="37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9">
        <v>0</v>
      </c>
    </row>
    <row r="13" spans="1:19" x14ac:dyDescent="0.25">
      <c r="A13" s="17" t="s">
        <v>8</v>
      </c>
      <c r="B13" s="37">
        <v>0</v>
      </c>
      <c r="C13" s="38">
        <v>1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9">
        <v>0</v>
      </c>
    </row>
    <row r="14" spans="1:19" x14ac:dyDescent="0.25">
      <c r="A14" s="17" t="s">
        <v>9</v>
      </c>
      <c r="B14" s="37">
        <v>0</v>
      </c>
      <c r="C14" s="38">
        <v>2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9">
        <v>0</v>
      </c>
    </row>
    <row r="15" spans="1:19" x14ac:dyDescent="0.25">
      <c r="A15" s="17" t="s">
        <v>10</v>
      </c>
      <c r="B15" s="37">
        <v>0</v>
      </c>
      <c r="C15" s="38">
        <v>2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9">
        <v>0</v>
      </c>
    </row>
    <row r="16" spans="1:19" x14ac:dyDescent="0.25">
      <c r="A16" s="17" t="s">
        <v>11</v>
      </c>
      <c r="B16" s="37">
        <v>0</v>
      </c>
      <c r="C16" s="38">
        <v>3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1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9">
        <v>0</v>
      </c>
    </row>
    <row r="17" spans="1:19" x14ac:dyDescent="0.25">
      <c r="A17" s="17" t="s">
        <v>12</v>
      </c>
      <c r="B17" s="37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9">
        <v>0</v>
      </c>
    </row>
    <row r="18" spans="1:19" x14ac:dyDescent="0.25">
      <c r="A18" s="17" t="s">
        <v>13</v>
      </c>
      <c r="B18" s="37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9">
        <v>0</v>
      </c>
    </row>
    <row r="19" spans="1:19" x14ac:dyDescent="0.25">
      <c r="A19" s="17" t="s">
        <v>14</v>
      </c>
      <c r="B19" s="37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9">
        <v>0</v>
      </c>
    </row>
    <row r="20" spans="1:19" x14ac:dyDescent="0.25">
      <c r="A20" s="17" t="s">
        <v>15</v>
      </c>
      <c r="B20" s="37">
        <v>0</v>
      </c>
      <c r="C20" s="38">
        <v>5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9">
        <v>0</v>
      </c>
    </row>
    <row r="21" spans="1:19" x14ac:dyDescent="0.25">
      <c r="A21" s="17" t="s">
        <v>16</v>
      </c>
      <c r="B21" s="37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9">
        <v>0</v>
      </c>
    </row>
    <row r="22" spans="1:19" x14ac:dyDescent="0.25">
      <c r="A22" s="17" t="s">
        <v>17</v>
      </c>
      <c r="B22" s="37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9">
        <v>0</v>
      </c>
    </row>
    <row r="23" spans="1:19" x14ac:dyDescent="0.25">
      <c r="A23" s="17" t="s">
        <v>18</v>
      </c>
      <c r="B23" s="37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9">
        <v>0</v>
      </c>
    </row>
    <row r="24" spans="1:19" x14ac:dyDescent="0.25">
      <c r="A24" s="17" t="s">
        <v>19</v>
      </c>
      <c r="B24" s="37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9">
        <v>0</v>
      </c>
    </row>
    <row r="25" spans="1:19" x14ac:dyDescent="0.25">
      <c r="A25" s="17" t="s">
        <v>20</v>
      </c>
      <c r="B25" s="37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9">
        <v>0</v>
      </c>
    </row>
    <row r="26" spans="1:19" x14ac:dyDescent="0.25">
      <c r="A26" s="17" t="s">
        <v>21</v>
      </c>
      <c r="B26" s="37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9">
        <v>0</v>
      </c>
    </row>
    <row r="27" spans="1:19" x14ac:dyDescent="0.25">
      <c r="A27" s="17" t="s">
        <v>22</v>
      </c>
      <c r="B27" s="37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9">
        <v>0</v>
      </c>
    </row>
    <row r="28" spans="1:19" x14ac:dyDescent="0.25">
      <c r="A28" s="17" t="s">
        <v>23</v>
      </c>
      <c r="B28" s="37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1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9">
        <v>0</v>
      </c>
    </row>
    <row r="29" spans="1:19" x14ac:dyDescent="0.25">
      <c r="A29" s="17" t="s">
        <v>24</v>
      </c>
      <c r="B29" s="37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9">
        <v>0</v>
      </c>
    </row>
    <row r="30" spans="1:19" x14ac:dyDescent="0.25">
      <c r="A30" s="17" t="s">
        <v>25</v>
      </c>
      <c r="B30" s="37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9">
        <v>0</v>
      </c>
    </row>
    <row r="31" spans="1:19" x14ac:dyDescent="0.25">
      <c r="A31" s="17" t="s">
        <v>26</v>
      </c>
      <c r="B31" s="37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2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9">
        <v>0</v>
      </c>
    </row>
    <row r="32" spans="1:19" x14ac:dyDescent="0.25">
      <c r="A32" s="17" t="s">
        <v>27</v>
      </c>
      <c r="B32" s="37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3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9">
        <v>0</v>
      </c>
    </row>
    <row r="33" spans="1:19" x14ac:dyDescent="0.25">
      <c r="A33" s="17" t="s">
        <v>28</v>
      </c>
      <c r="B33" s="37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9">
        <v>0</v>
      </c>
    </row>
    <row r="34" spans="1:19" x14ac:dyDescent="0.25">
      <c r="A34" s="17" t="s">
        <v>29</v>
      </c>
      <c r="B34" s="37">
        <v>0</v>
      </c>
      <c r="C34" s="38">
        <v>5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9">
        <v>0</v>
      </c>
    </row>
    <row r="35" spans="1:19" x14ac:dyDescent="0.25">
      <c r="A35" s="17" t="s">
        <v>30</v>
      </c>
      <c r="B35" s="37">
        <v>0</v>
      </c>
      <c r="C35" s="38">
        <v>12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9">
        <v>0</v>
      </c>
    </row>
    <row r="36" spans="1:19" x14ac:dyDescent="0.25">
      <c r="A36" s="17" t="s">
        <v>31</v>
      </c>
      <c r="B36" s="37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9">
        <v>0</v>
      </c>
    </row>
    <row r="37" spans="1:19" x14ac:dyDescent="0.25">
      <c r="A37" s="17" t="s">
        <v>32</v>
      </c>
      <c r="B37" s="37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9">
        <v>0</v>
      </c>
    </row>
    <row r="38" spans="1:19" x14ac:dyDescent="0.25">
      <c r="A38" s="17" t="s">
        <v>33</v>
      </c>
      <c r="B38" s="37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9">
        <v>0</v>
      </c>
    </row>
    <row r="39" spans="1:19" x14ac:dyDescent="0.25">
      <c r="A39" s="17" t="s">
        <v>34</v>
      </c>
      <c r="B39" s="37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9">
        <v>0</v>
      </c>
    </row>
    <row r="40" spans="1:19" x14ac:dyDescent="0.25">
      <c r="A40" s="17" t="s">
        <v>35</v>
      </c>
      <c r="B40" s="37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9">
        <v>0</v>
      </c>
    </row>
    <row r="41" spans="1:19" x14ac:dyDescent="0.25">
      <c r="A41" s="17" t="s">
        <v>36</v>
      </c>
      <c r="B41" s="37">
        <v>0</v>
      </c>
      <c r="C41" s="38">
        <v>1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9">
        <v>0</v>
      </c>
    </row>
    <row r="42" spans="1:19" x14ac:dyDescent="0.25">
      <c r="A42" s="17" t="s">
        <v>37</v>
      </c>
      <c r="B42" s="37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9">
        <v>0</v>
      </c>
    </row>
    <row r="43" spans="1:19" x14ac:dyDescent="0.25">
      <c r="A43" s="17" t="s">
        <v>38</v>
      </c>
      <c r="B43" s="37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9">
        <v>0</v>
      </c>
    </row>
    <row r="44" spans="1:19" x14ac:dyDescent="0.25">
      <c r="A44" s="17" t="s">
        <v>39</v>
      </c>
      <c r="B44" s="37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9">
        <v>0</v>
      </c>
    </row>
    <row r="45" spans="1:19" x14ac:dyDescent="0.25">
      <c r="A45" s="17" t="s">
        <v>40</v>
      </c>
      <c r="B45" s="37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9">
        <v>0</v>
      </c>
    </row>
    <row r="46" spans="1:19" x14ac:dyDescent="0.25">
      <c r="A46" s="17" t="s">
        <v>41</v>
      </c>
      <c r="B46" s="37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9">
        <v>0</v>
      </c>
    </row>
    <row r="47" spans="1:19" x14ac:dyDescent="0.25">
      <c r="A47" s="17" t="s">
        <v>42</v>
      </c>
      <c r="B47" s="37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9">
        <v>0</v>
      </c>
    </row>
    <row r="48" spans="1:19" x14ac:dyDescent="0.25">
      <c r="A48" s="17" t="s">
        <v>43</v>
      </c>
      <c r="B48" s="37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9">
        <v>0</v>
      </c>
    </row>
    <row r="49" spans="1:19" x14ac:dyDescent="0.25">
      <c r="A49" s="17" t="s">
        <v>44</v>
      </c>
      <c r="B49" s="37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9">
        <v>0</v>
      </c>
    </row>
    <row r="50" spans="1:19" x14ac:dyDescent="0.25">
      <c r="A50" s="10" t="s">
        <v>45</v>
      </c>
      <c r="B50" s="42">
        <v>0</v>
      </c>
      <c r="C50" s="43">
        <v>1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4">
        <v>0</v>
      </c>
    </row>
    <row r="51" spans="1:19" x14ac:dyDescent="0.25">
      <c r="A51" s="8" t="s">
        <v>46</v>
      </c>
      <c r="B51" s="47">
        <f t="shared" ref="B51:S51" si="0">SUM(B7:B50)</f>
        <v>1</v>
      </c>
      <c r="C51" s="47">
        <f t="shared" si="0"/>
        <v>56</v>
      </c>
      <c r="D51" s="47">
        <f t="shared" si="0"/>
        <v>2</v>
      </c>
      <c r="E51" s="47">
        <f t="shared" si="0"/>
        <v>0</v>
      </c>
      <c r="F51" s="47">
        <f t="shared" si="0"/>
        <v>0</v>
      </c>
      <c r="G51" s="47">
        <f t="shared" si="0"/>
        <v>1</v>
      </c>
      <c r="H51" s="47">
        <f t="shared" si="0"/>
        <v>0</v>
      </c>
      <c r="I51" s="47">
        <f t="shared" si="0"/>
        <v>3</v>
      </c>
      <c r="J51" s="47">
        <f t="shared" si="0"/>
        <v>5</v>
      </c>
      <c r="K51" s="47">
        <f t="shared" si="0"/>
        <v>0</v>
      </c>
      <c r="L51" s="47">
        <f t="shared" si="0"/>
        <v>0</v>
      </c>
      <c r="M51" s="47">
        <f t="shared" si="0"/>
        <v>7</v>
      </c>
      <c r="N51" s="47">
        <f t="shared" si="0"/>
        <v>1</v>
      </c>
      <c r="O51" s="47">
        <f t="shared" si="0"/>
        <v>1</v>
      </c>
      <c r="P51" s="47">
        <f t="shared" si="0"/>
        <v>1</v>
      </c>
      <c r="Q51" s="47">
        <f t="shared" si="0"/>
        <v>0</v>
      </c>
      <c r="R51" s="47">
        <f t="shared" si="0"/>
        <v>0</v>
      </c>
      <c r="S51" s="47">
        <f t="shared" si="0"/>
        <v>0</v>
      </c>
    </row>
    <row r="52" spans="1:19" x14ac:dyDescent="0.25">
      <c r="A52" s="9" t="s">
        <v>47</v>
      </c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8"/>
    </row>
    <row r="53" spans="1:19" x14ac:dyDescent="0.25">
      <c r="A53" s="10" t="s">
        <v>48</v>
      </c>
      <c r="B53" s="19">
        <f>B51/(SUM($B$51:$S$51)+SUM(Federal!$B$51:$I$51)+SUM('Pres W_I'!$B$51:$T$51))</f>
        <v>1.448366459888215E-6</v>
      </c>
      <c r="C53" s="29">
        <f>C51/(SUM($B$51:$S$51)+SUM(Federal!$B$51:$I$51)+SUM('Pres W_I'!$B$51:$T$51))</f>
        <v>8.1108521753740049E-5</v>
      </c>
      <c r="D53" s="29">
        <f>D51/(SUM($B$51:$S$51)+SUM(Federal!$B$51:$I$51)+SUM('Pres W_I'!$B$51:$T$51))</f>
        <v>2.89673291977643E-6</v>
      </c>
      <c r="E53" s="29">
        <f>E51/(SUM($B$51:$S$51)+SUM(Federal!$B$51:$I$51)+SUM('Pres W_I'!$B$51:$T$51))</f>
        <v>0</v>
      </c>
      <c r="F53" s="29">
        <f>F51/(SUM($B$51:$S$51)+SUM(Federal!$B$51:$I$51)+SUM('Pres W_I'!$B$51:$T$51))</f>
        <v>0</v>
      </c>
      <c r="G53" s="29">
        <f>G51/(SUM($B$51:$S$51)+SUM(Federal!$B$51:$I$51)+SUM('Pres W_I'!$B$51:$T$51))</f>
        <v>1.448366459888215E-6</v>
      </c>
      <c r="H53" s="29">
        <f>H51/(SUM($B$51:$S$51)+SUM(Federal!$B$51:$I$51)+SUM('Pres W_I'!$B$51:$T$51))</f>
        <v>0</v>
      </c>
      <c r="I53" s="29">
        <f>I51/(SUM($B$51:$S$51)+SUM(Federal!$B$51:$I$51)+SUM('Pres W_I'!$B$51:$T$51))</f>
        <v>4.3450993796646452E-6</v>
      </c>
      <c r="J53" s="29">
        <f>J51/(SUM($B$51:$S$51)+SUM(Federal!$B$51:$I$51)+SUM('Pres W_I'!$B$51:$T$51))</f>
        <v>7.2418322994410757E-6</v>
      </c>
      <c r="K53" s="29">
        <f>K51/(SUM($B$51:$S$51)+SUM(Federal!$B$51:$I$51)+SUM('Pres W_I'!$B$51:$T$51))</f>
        <v>0</v>
      </c>
      <c r="L53" s="29">
        <f>L51/(SUM($B$51:$S$51)+SUM(Federal!$B$51:$I$51)+SUM('Pres W_I'!$B$51:$T$51))</f>
        <v>0</v>
      </c>
      <c r="M53" s="29">
        <f>M51/(SUM($B$51:$S$51)+SUM(Federal!$B$51:$I$51)+SUM('Pres W_I'!$B$51:$T$51))</f>
        <v>1.0138565219217506E-5</v>
      </c>
      <c r="N53" s="29">
        <f>N51/(SUM($B$51:$S$51)+SUM(Federal!$B$51:$I$51)+SUM('Pres W_I'!$B$51:$T$51))</f>
        <v>1.448366459888215E-6</v>
      </c>
      <c r="O53" s="29">
        <f>O51/(SUM($B$51:$S$51)+SUM(Federal!$B$51:$I$51)+SUM('Pres W_I'!$B$51:$T$51))</f>
        <v>1.448366459888215E-6</v>
      </c>
      <c r="P53" s="29">
        <f>P51/(SUM($B$51:$S$51)+SUM(Federal!$B$51:$I$51)+SUM('Pres W_I'!$B$51:$T$51))</f>
        <v>1.448366459888215E-6</v>
      </c>
      <c r="Q53" s="29">
        <f>Q51/(SUM($B$51:$S$51)+SUM(Federal!$B$51:$I$51)+SUM('Pres W_I'!$B$51:$T$51))</f>
        <v>0</v>
      </c>
      <c r="R53" s="29">
        <f>R51/(SUM($B$51:$S$51)+SUM(Federal!$B$51:$I$51)+SUM('Pres W_I'!$B$51:$T$51))</f>
        <v>0</v>
      </c>
      <c r="S53" s="30">
        <f>S51/(SUM($B$51:$S$51)+SUM(Federal!$B$51:$I$51)+SUM('Pres W_I'!$B$51:$T$51))</f>
        <v>0</v>
      </c>
    </row>
  </sheetData>
  <mergeCells count="3">
    <mergeCell ref="B3:S3"/>
    <mergeCell ref="B4:S4"/>
    <mergeCell ref="B5:S5"/>
  </mergeCells>
  <printOptions horizontalCentered="1"/>
  <pageMargins left="0.5" right="0.5" top="0.75" bottom="0.75" header="0.3" footer="0.3"/>
  <pageSetup paperSize="5" orientation="landscape" r:id="rId1"/>
  <headerFooter>
    <oddHeader>&amp;C&amp;"Arial,Regular"&amp;10ABSTRACT OF VOTES
Cast at the General Election
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Federal</vt:lpstr>
      <vt:lpstr>Jud - Stats</vt:lpstr>
      <vt:lpstr>Pres W_I</vt:lpstr>
      <vt:lpstr>Pres W_I (2)</vt:lpstr>
      <vt:lpstr>Federal!Print_Titles</vt:lpstr>
      <vt:lpstr>'Jud - Stats'!Print_Titles</vt:lpstr>
      <vt:lpstr>'Pres W_I'!Print_Titles</vt:lpstr>
      <vt:lpstr>'Pres W_I (2)'!Print_Titles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Betsie</dc:creator>
  <cp:lastModifiedBy>Betsie</cp:lastModifiedBy>
  <cp:lastPrinted>2016-11-21T22:50:47Z</cp:lastPrinted>
  <dcterms:created xsi:type="dcterms:W3CDTF">2016-05-17T14:54:23Z</dcterms:created>
  <dcterms:modified xsi:type="dcterms:W3CDTF">2016-12-15T00:08:51Z</dcterms:modified>
</cp:coreProperties>
</file>