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"/>
    </mc:Choice>
  </mc:AlternateContent>
  <bookViews>
    <workbookView xWindow="1740" yWindow="4512" windowWidth="12120" windowHeight="4092" tabRatio="601" activeTab="1"/>
  </bookViews>
  <sheets>
    <sheet name="President" sheetId="1" r:id="rId1"/>
    <sheet name="Voting Stats" sheetId="4" r:id="rId2"/>
  </sheets>
  <definedNames>
    <definedName name="HTML1_1" hidden="1">"'[96PRCNTY.XLS]96PRCNTY'!$A$1:$X$50"</definedName>
    <definedName name="HTML1_10" hidden="1">""</definedName>
    <definedName name="HTML1_11" hidden="1">1</definedName>
    <definedName name="HTML1_12" hidden="1">"g:\election\96pri.html"</definedName>
    <definedName name="HTML1_2" hidden="1">1</definedName>
    <definedName name="HTML1_3" hidden="1">"1996 Idaho Primary"</definedName>
    <definedName name="HTML1_4" hidden="1">"1996 Idaho Primary"</definedName>
    <definedName name="HTML1_5" hidden="1">"Abstract of Votes
May 28, 1996 Primary Election"</definedName>
    <definedName name="HTML1_6" hidden="1">1</definedName>
    <definedName name="HTML1_7" hidden="1">1</definedName>
    <definedName name="HTML1_8" hidden="1">"4/15/97"</definedName>
    <definedName name="HTML1_9" hidden="1">""</definedName>
    <definedName name="HTMLCount" hidden="1">1</definedName>
    <definedName name="_xlnm.Print_Titles" localSheetId="0">President!$1:$6</definedName>
    <definedName name="_xlnm.Print_Titles" localSheetId="1">'Voting Stats'!$1:$6</definedName>
  </definedNames>
  <calcPr calcId="152511"/>
</workbook>
</file>

<file path=xl/calcChain.xml><?xml version="1.0" encoding="utf-8"?>
<calcChain xmlns="http://schemas.openxmlformats.org/spreadsheetml/2006/main">
  <c r="E52" i="1" l="1"/>
  <c r="G25" i="4" l="1"/>
  <c r="H51" i="1" l="1"/>
  <c r="I51" i="1"/>
  <c r="J51" i="1"/>
  <c r="K51" i="1"/>
  <c r="G24" i="4"/>
  <c r="I24" i="4" s="1"/>
  <c r="H51" i="4"/>
  <c r="F51" i="4"/>
  <c r="E51" i="4"/>
  <c r="D51" i="4"/>
  <c r="C51" i="4"/>
  <c r="B51" i="4"/>
  <c r="G50" i="4"/>
  <c r="I50" i="4" s="1"/>
  <c r="G49" i="4"/>
  <c r="I49" i="4" s="1"/>
  <c r="G48" i="4"/>
  <c r="I48" i="4" s="1"/>
  <c r="G47" i="4"/>
  <c r="I47" i="4" s="1"/>
  <c r="G46" i="4"/>
  <c r="I46" i="4" s="1"/>
  <c r="G45" i="4"/>
  <c r="I45" i="4" s="1"/>
  <c r="G44" i="4"/>
  <c r="I44" i="4" s="1"/>
  <c r="G43" i="4"/>
  <c r="I43" i="4" s="1"/>
  <c r="G42" i="4"/>
  <c r="I42" i="4" s="1"/>
  <c r="G41" i="4"/>
  <c r="I41" i="4" s="1"/>
  <c r="G40" i="4"/>
  <c r="I40" i="4" s="1"/>
  <c r="G39" i="4"/>
  <c r="I39" i="4" s="1"/>
  <c r="G38" i="4"/>
  <c r="I38" i="4" s="1"/>
  <c r="G37" i="4"/>
  <c r="I37" i="4" s="1"/>
  <c r="G36" i="4"/>
  <c r="I36" i="4" s="1"/>
  <c r="G35" i="4"/>
  <c r="I35" i="4" s="1"/>
  <c r="G34" i="4"/>
  <c r="I34" i="4" s="1"/>
  <c r="G33" i="4"/>
  <c r="I33" i="4" s="1"/>
  <c r="G32" i="4"/>
  <c r="I32" i="4" s="1"/>
  <c r="G31" i="4"/>
  <c r="I31" i="4" s="1"/>
  <c r="G30" i="4"/>
  <c r="I30" i="4" s="1"/>
  <c r="G29" i="4"/>
  <c r="I29" i="4" s="1"/>
  <c r="G28" i="4"/>
  <c r="I28" i="4" s="1"/>
  <c r="G27" i="4"/>
  <c r="I27" i="4" s="1"/>
  <c r="G26" i="4"/>
  <c r="I26" i="4" s="1"/>
  <c r="I25" i="4"/>
  <c r="G23" i="4"/>
  <c r="I23" i="4" s="1"/>
  <c r="G22" i="4"/>
  <c r="I22" i="4" s="1"/>
  <c r="G21" i="4"/>
  <c r="I21" i="4" s="1"/>
  <c r="G20" i="4"/>
  <c r="I20" i="4" s="1"/>
  <c r="G19" i="4"/>
  <c r="I19" i="4"/>
  <c r="G18" i="4"/>
  <c r="I18" i="4" s="1"/>
  <c r="G17" i="4"/>
  <c r="I17" i="4" s="1"/>
  <c r="G16" i="4"/>
  <c r="I16" i="4"/>
  <c r="G15" i="4"/>
  <c r="I15" i="4"/>
  <c r="G14" i="4"/>
  <c r="I14" i="4" s="1"/>
  <c r="G13" i="4"/>
  <c r="I13" i="4" s="1"/>
  <c r="G12" i="4"/>
  <c r="I12" i="4" s="1"/>
  <c r="G11" i="4"/>
  <c r="I11" i="4" s="1"/>
  <c r="G10" i="4"/>
  <c r="I10" i="4" s="1"/>
  <c r="G9" i="4"/>
  <c r="I9" i="4" s="1"/>
  <c r="G8" i="4"/>
  <c r="I8" i="4"/>
  <c r="G7" i="4"/>
  <c r="I7" i="4"/>
  <c r="G51" i="1"/>
  <c r="F51" i="1"/>
  <c r="C51" i="1"/>
  <c r="D51" i="1"/>
  <c r="E51" i="1"/>
  <c r="L51" i="1"/>
  <c r="M51" i="1"/>
  <c r="N51" i="1"/>
  <c r="B51" i="1"/>
  <c r="J53" i="1" l="1"/>
  <c r="C53" i="4"/>
  <c r="N53" i="1"/>
  <c r="H53" i="1"/>
  <c r="G51" i="4"/>
  <c r="I51" i="4" s="1"/>
  <c r="D53" i="1"/>
  <c r="E53" i="1"/>
  <c r="F53" i="1"/>
  <c r="L53" i="1"/>
  <c r="D53" i="4"/>
  <c r="C53" i="1"/>
  <c r="I53" i="1"/>
  <c r="M53" i="1"/>
  <c r="B53" i="1"/>
  <c r="G53" i="1"/>
  <c r="B52" i="4"/>
  <c r="B53" i="4"/>
  <c r="K53" i="1"/>
</calcChain>
</file>

<file path=xl/sharedStrings.xml><?xml version="1.0" encoding="utf-8"?>
<sst xmlns="http://schemas.openxmlformats.org/spreadsheetml/2006/main" count="143" uniqueCount="77">
  <si>
    <t>State of Idaho</t>
  </si>
  <si>
    <t>Counties</t>
  </si>
  <si>
    <t>Ada</t>
  </si>
  <si>
    <t>Adams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</si>
  <si>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</si>
  <si>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</si>
  <si>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</si>
  <si>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</si>
  <si>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</si>
  <si>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</si>
  <si>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</si>
  <si>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</si>
  <si>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</si>
  <si>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Butte</t>
  </si>
  <si>
    <t>Camas</t>
  </si>
  <si>
    <t>Canyon</t>
  </si>
  <si>
    <t>Caribou</t>
  </si>
  <si>
    <t>Cassia</t>
  </si>
  <si>
    <t>Clark</t>
  </si>
  <si>
    <t>Clearwater</t>
  </si>
  <si>
    <t>Custer</t>
  </si>
  <si>
    <t>Elmore</t>
  </si>
  <si>
    <t>Franklin</t>
  </si>
  <si>
    <t>Fremont</t>
  </si>
  <si>
    <t>Gem</t>
  </si>
  <si>
    <t>Gooding</t>
  </si>
  <si>
    <t>Idaho</t>
  </si>
  <si>
    <t>Jefferson</t>
  </si>
  <si>
    <t>Jerome</t>
  </si>
  <si>
    <t>Kootenai</t>
  </si>
  <si>
    <t>Latah</t>
  </si>
  <si>
    <t>Lemhi</t>
  </si>
  <si>
    <t>Lewis</t>
  </si>
  <si>
    <t>Lincoln</t>
  </si>
  <si>
    <t>Madison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</si>
  <si>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</si>
  <si>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</si>
  <si>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</si>
  <si>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</si>
  <si>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</si>
  <si>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</si>
  <si>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</si>
  <si>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</si>
  <si>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</si>
  <si>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</si>
  <si>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Washington</t>
  </si>
  <si>
    <t>TOTAL</t>
  </si>
  <si>
    <t>Plurality</t>
  </si>
  <si>
    <t>Percentage</t>
  </si>
  <si>
    <t>REP</t>
  </si>
  <si>
    <t>Number Election
Day Registrants</t>
  </si>
  <si>
    <t>% of Registered
Voters That Voted</t>
  </si>
  <si>
    <t>VOTING</t>
  </si>
  <si>
    <t>STATISTICS</t>
  </si>
  <si>
    <t>Total Number of Registered Voters at Cutoff</t>
  </si>
  <si>
    <t>Total Number of
Registered Voters</t>
  </si>
  <si>
    <t>Number of
Ballots Cast</t>
  </si>
  <si>
    <t>UNITED STATES</t>
  </si>
  <si>
    <t>CON</t>
  </si>
  <si>
    <t>Issued by Lawerence Denney, Secretary of State</t>
  </si>
  <si>
    <t>PRESIDENT</t>
  </si>
  <si>
    <t>Jeb Bush</t>
  </si>
  <si>
    <t>Ben Carson</t>
  </si>
  <si>
    <t>Chris Christie</t>
  </si>
  <si>
    <t>Ted Cruz</t>
  </si>
  <si>
    <t>Carly Fiorina</t>
  </si>
  <si>
    <t>Lindsey Graham</t>
  </si>
  <si>
    <t>Mike Huckabee</t>
  </si>
  <si>
    <t>John R. Kasich</t>
  </si>
  <si>
    <t>Peter Messina</t>
  </si>
  <si>
    <t>Rand Paul</t>
  </si>
  <si>
    <t>Marco Rubio</t>
  </si>
  <si>
    <t>Rick Santorum</t>
  </si>
  <si>
    <t>Donald J. Trump</t>
  </si>
  <si>
    <t>Scott Copeland</t>
  </si>
  <si>
    <t>J.R. Myers</t>
  </si>
  <si>
    <t>Patrick Anthony 
Ockander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</si>
</sst>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0"/>
      <name val="Helv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Helv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center" vertical="center" textRotation="90" wrapText="1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3" fontId="3" fillId="0" borderId="4" xfId="0" applyNumberFormat="1" applyFont="1" applyFill="1" applyBorder="1" applyAlignment="1" applyProtection="1">
      <alignment horizontal="right"/>
      <protection locked="0"/>
    </xf>
    <xf numFmtId="3" fontId="3" fillId="0" borderId="5" xfId="0" applyNumberFormat="1" applyFont="1" applyFill="1" applyBorder="1" applyAlignment="1" applyProtection="1">
      <alignment horizontal="right"/>
      <protection locked="0"/>
    </xf>
    <xf numFmtId="3" fontId="3" fillId="0" borderId="6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3" fontId="3" fillId="0" borderId="8" xfId="0" applyNumberFormat="1" applyFont="1" applyFill="1" applyBorder="1" applyAlignment="1" applyProtection="1">
      <alignment horizontal="right"/>
      <protection locked="0"/>
    </xf>
    <xf numFmtId="3" fontId="3" fillId="0" borderId="9" xfId="0" applyNumberFormat="1" applyFont="1" applyFill="1" applyBorder="1" applyAlignment="1" applyProtection="1">
      <alignment horizontal="right"/>
      <protection locked="0"/>
    </xf>
    <xf numFmtId="3" fontId="3" fillId="0" borderId="1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3" fontId="3" fillId="0" borderId="12" xfId="0" applyNumberFormat="1" applyFont="1" applyFill="1" applyBorder="1" applyAlignment="1" applyProtection="1">
      <alignment horizontal="right"/>
      <protection locked="0"/>
    </xf>
    <xf numFmtId="3" fontId="3" fillId="0" borderId="13" xfId="0" applyNumberFormat="1" applyFont="1" applyFill="1" applyBorder="1" applyAlignment="1" applyProtection="1">
      <alignment horizontal="right"/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0" fontId="3" fillId="0" borderId="15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Protection="1">
      <protection locked="0"/>
    </xf>
    <xf numFmtId="3" fontId="2" fillId="0" borderId="16" xfId="0" applyNumberFormat="1" applyFont="1" applyFill="1" applyBorder="1" applyAlignment="1" applyProtection="1">
      <alignment horizontal="right"/>
    </xf>
    <xf numFmtId="3" fontId="2" fillId="0" borderId="17" xfId="0" applyNumberFormat="1" applyFont="1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alignment horizontal="left"/>
      <protection locked="0"/>
    </xf>
    <xf numFmtId="0" fontId="3" fillId="0" borderId="19" xfId="0" applyFont="1" applyFill="1" applyBorder="1" applyAlignment="1" applyProtection="1">
      <alignment horizontal="left"/>
      <protection locked="0"/>
    </xf>
    <xf numFmtId="0" fontId="3" fillId="0" borderId="20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center" vertical="center" textRotation="90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3" fontId="3" fillId="0" borderId="21" xfId="0" applyNumberFormat="1" applyFont="1" applyFill="1" applyBorder="1" applyAlignment="1" applyProtection="1">
      <alignment horizontal="right"/>
      <protection locked="0"/>
    </xf>
    <xf numFmtId="3" fontId="3" fillId="0" borderId="22" xfId="0" applyNumberFormat="1" applyFont="1" applyFill="1" applyBorder="1" applyAlignment="1" applyProtection="1">
      <alignment horizontal="right"/>
      <protection locked="0"/>
    </xf>
    <xf numFmtId="3" fontId="3" fillId="0" borderId="23" xfId="0" applyNumberFormat="1" applyFont="1" applyFill="1" applyBorder="1" applyAlignment="1" applyProtection="1">
      <alignment horizontal="right"/>
      <protection locked="0"/>
    </xf>
    <xf numFmtId="3" fontId="3" fillId="0" borderId="24" xfId="0" applyNumberFormat="1" applyFont="1" applyFill="1" applyBorder="1" applyAlignment="1" applyProtection="1">
      <alignment horizontal="right"/>
      <protection locked="0"/>
    </xf>
    <xf numFmtId="3" fontId="2" fillId="0" borderId="2" xfId="0" applyNumberFormat="1" applyFont="1" applyFill="1" applyBorder="1" applyAlignment="1" applyProtection="1">
      <alignment horizontal="right"/>
      <protection locked="0"/>
    </xf>
    <xf numFmtId="3" fontId="3" fillId="2" borderId="25" xfId="0" applyNumberFormat="1" applyFont="1" applyFill="1" applyBorder="1" applyAlignment="1" applyProtection="1">
      <alignment horizontal="right"/>
      <protection locked="0"/>
    </xf>
    <xf numFmtId="3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26" xfId="0" applyFont="1" applyFill="1" applyBorder="1" applyAlignment="1" applyProtection="1">
      <alignment horizontal="right"/>
      <protection locked="0"/>
    </xf>
    <xf numFmtId="0" fontId="3" fillId="2" borderId="27" xfId="0" applyFont="1" applyFill="1" applyBorder="1" applyAlignment="1" applyProtection="1">
      <alignment horizontal="right"/>
      <protection locked="0"/>
    </xf>
    <xf numFmtId="3" fontId="2" fillId="0" borderId="16" xfId="0" applyNumberFormat="1" applyFont="1" applyFill="1" applyBorder="1" applyAlignment="1" applyProtection="1"/>
    <xf numFmtId="164" fontId="3" fillId="0" borderId="21" xfId="0" applyNumberFormat="1" applyFont="1" applyFill="1" applyBorder="1" applyAlignment="1" applyProtection="1">
      <alignment horizontal="right"/>
    </xf>
    <xf numFmtId="164" fontId="3" fillId="0" borderId="24" xfId="0" applyNumberFormat="1" applyFont="1" applyFill="1" applyBorder="1" applyAlignment="1" applyProtection="1">
      <alignment horizontal="right"/>
    </xf>
    <xf numFmtId="164" fontId="3" fillId="0" borderId="13" xfId="0" applyNumberFormat="1" applyFont="1" applyFill="1" applyBorder="1" applyAlignment="1" applyProtection="1">
      <alignment horizontal="right"/>
    </xf>
    <xf numFmtId="0" fontId="3" fillId="0" borderId="28" xfId="0" applyFont="1" applyFill="1" applyBorder="1" applyAlignment="1" applyProtection="1">
      <protection locked="0"/>
    </xf>
    <xf numFmtId="0" fontId="3" fillId="0" borderId="29" xfId="0" applyFont="1" applyFill="1" applyBorder="1" applyAlignment="1" applyProtection="1">
      <protection locked="0"/>
    </xf>
    <xf numFmtId="3" fontId="3" fillId="0" borderId="25" xfId="0" applyNumberFormat="1" applyFont="1" applyFill="1" applyBorder="1" applyAlignment="1" applyProtection="1">
      <alignment horizontal="right"/>
      <protection locked="0"/>
    </xf>
    <xf numFmtId="3" fontId="2" fillId="0" borderId="2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  <protection locked="0"/>
    </xf>
    <xf numFmtId="164" fontId="3" fillId="0" borderId="30" xfId="0" applyNumberFormat="1" applyFont="1" applyFill="1" applyBorder="1" applyAlignment="1" applyProtection="1">
      <alignment horizontal="right"/>
      <protection locked="0"/>
    </xf>
    <xf numFmtId="0" fontId="3" fillId="0" borderId="31" xfId="0" applyFont="1" applyFill="1" applyBorder="1" applyAlignment="1" applyProtection="1">
      <protection locked="0"/>
    </xf>
    <xf numFmtId="3" fontId="3" fillId="0" borderId="32" xfId="0" applyNumberFormat="1" applyFont="1" applyFill="1" applyBorder="1" applyAlignment="1" applyProtection="1">
      <alignment horizontal="right"/>
      <protection locked="0"/>
    </xf>
    <xf numFmtId="3" fontId="3" fillId="0" borderId="33" xfId="0" applyNumberFormat="1" applyFont="1" applyFill="1" applyBorder="1" applyAlignment="1" applyProtection="1">
      <alignment horizontal="right"/>
      <protection locked="0"/>
    </xf>
    <xf numFmtId="3" fontId="3" fillId="0" borderId="34" xfId="0" applyNumberFormat="1" applyFont="1" applyFill="1" applyBorder="1" applyAlignment="1" applyProtection="1">
      <alignment horizontal="right"/>
      <protection locked="0"/>
    </xf>
    <xf numFmtId="3" fontId="3" fillId="2" borderId="34" xfId="0" applyNumberFormat="1" applyFont="1" applyFill="1" applyBorder="1" applyAlignment="1" applyProtection="1">
      <alignment horizontal="right"/>
      <protection locked="0"/>
    </xf>
    <xf numFmtId="0" fontId="3" fillId="2" borderId="35" xfId="0" applyFont="1" applyFill="1" applyBorder="1" applyAlignment="1" applyProtection="1">
      <alignment horizontal="right"/>
      <protection locked="0"/>
    </xf>
    <xf numFmtId="3" fontId="3" fillId="0" borderId="36" xfId="0" applyNumberFormat="1" applyFont="1" applyFill="1" applyBorder="1" applyAlignment="1" applyProtection="1">
      <alignment horizontal="right"/>
      <protection locked="0"/>
    </xf>
    <xf numFmtId="164" fontId="2" fillId="0" borderId="17" xfId="0" applyNumberFormat="1" applyFont="1" applyFill="1" applyBorder="1" applyAlignment="1" applyProtection="1">
      <alignment horizontal="right"/>
    </xf>
    <xf numFmtId="3" fontId="3" fillId="0" borderId="27" xfId="0" applyNumberFormat="1" applyFont="1" applyFill="1" applyBorder="1" applyAlignment="1" applyProtection="1">
      <alignment horizontal="right"/>
      <protection locked="0"/>
    </xf>
    <xf numFmtId="3" fontId="3" fillId="0" borderId="3" xfId="0" applyNumberFormat="1" applyFont="1" applyFill="1" applyBorder="1" applyAlignment="1" applyProtection="1">
      <alignment horizontal="right"/>
      <protection locked="0"/>
    </xf>
    <xf numFmtId="3" fontId="3" fillId="0" borderId="37" xfId="0" applyNumberFormat="1" applyFont="1" applyFill="1" applyBorder="1" applyAlignment="1" applyProtection="1">
      <alignment horizontal="right"/>
      <protection locked="0"/>
    </xf>
    <xf numFmtId="3" fontId="3" fillId="0" borderId="30" xfId="0" applyNumberFormat="1" applyFont="1" applyFill="1" applyBorder="1" applyAlignment="1" applyProtection="1">
      <alignment horizontal="right"/>
      <protection locked="0"/>
    </xf>
    <xf numFmtId="3" fontId="3" fillId="0" borderId="38" xfId="0" applyNumberFormat="1" applyFont="1" applyFill="1" applyBorder="1" applyAlignment="1" applyProtection="1">
      <alignment horizontal="right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textRotation="90" wrapText="1"/>
      <protection locked="0"/>
    </xf>
    <xf numFmtId="164" fontId="3" fillId="0" borderId="34" xfId="0" applyNumberFormat="1" applyFont="1" applyFill="1" applyBorder="1" applyAlignment="1" applyProtection="1">
      <alignment horizontal="right"/>
    </xf>
    <xf numFmtId="3" fontId="3" fillId="0" borderId="4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 applyProtection="1">
      <alignment horizontal="center"/>
      <protection locked="0"/>
    </xf>
    <xf numFmtId="0" fontId="2" fillId="0" borderId="28" xfId="0" applyFon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workbookViewId="0">
      <pane xSplit="1" ySplit="6" topLeftCell="B15" activePane="bottomRight" state="frozen"/>
      <selection activeCell="H7" sqref="H7:H50"/>
      <selection pane="topRight" activeCell="H7" sqref="H7:H50"/>
      <selection pane="bottomLeft" activeCell="H7" sqref="H7:H50"/>
      <selection pane="bottomRight" activeCell="B21" sqref="B21"/>
    </sheetView>
  </sheetViews>
  <sheetFormatPr defaultColWidth="9.109375" defaultRowHeight="13.2" x14ac:dyDescent="0.25"/>
  <cols>
    <col min="1" max="1" width="10.5546875" style="8" customWidth="1"/>
    <col min="2" max="5" width="9.6640625" style="8" customWidth="1"/>
    <col min="6" max="14" width="9.6640625" style="25" customWidth="1"/>
    <col min="15" max="16384" width="9.109375" style="25"/>
  </cols>
  <sheetData>
    <row r="1" spans="1:14" s="1" customFormat="1" ht="17.399999999999999" x14ac:dyDescent="0.3">
      <c r="A1" s="2" t="s">
        <v>59</v>
      </c>
      <c r="C1" s="2"/>
      <c r="D1" s="2"/>
      <c r="E1" s="2"/>
      <c r="F1" s="50"/>
      <c r="G1" s="50"/>
      <c r="H1" s="50"/>
      <c r="I1" s="50"/>
      <c r="J1" s="50"/>
      <c r="K1" s="50"/>
      <c r="L1" s="50"/>
      <c r="M1" s="50"/>
      <c r="N1" s="4" t="s">
        <v>0</v>
      </c>
    </row>
    <row r="2" spans="1:14" s="3" customFormat="1" x14ac:dyDescent="0.25">
      <c r="A2" s="52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</row>
    <row r="3" spans="1:14" s="2" customFormat="1" x14ac:dyDescent="0.25">
      <c r="A3" s="5"/>
      <c r="B3" s="69" t="s">
        <v>57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1:14" s="2" customFormat="1" x14ac:dyDescent="0.25">
      <c r="A4" s="5"/>
      <c r="B4" s="72" t="s">
        <v>60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 s="8" customFormat="1" x14ac:dyDescent="0.25">
      <c r="A5" s="6"/>
      <c r="B5" s="7" t="s">
        <v>49</v>
      </c>
      <c r="C5" s="7" t="s">
        <v>49</v>
      </c>
      <c r="D5" s="7" t="s">
        <v>49</v>
      </c>
      <c r="E5" s="7" t="s">
        <v>49</v>
      </c>
      <c r="F5" s="7" t="s">
        <v>49</v>
      </c>
      <c r="G5" s="7" t="s">
        <v>49</v>
      </c>
      <c r="H5" s="7" t="s">
        <v>49</v>
      </c>
      <c r="I5" s="7" t="s">
        <v>49</v>
      </c>
      <c r="J5" s="7" t="s">
        <v>49</v>
      </c>
      <c r="K5" s="7" t="s">
        <v>49</v>
      </c>
      <c r="L5" s="7" t="s">
        <v>49</v>
      </c>
      <c r="M5" s="7" t="s">
        <v>49</v>
      </c>
      <c r="N5" s="7" t="s">
        <v>49</v>
      </c>
    </row>
    <row r="6" spans="1:14" s="66" customFormat="1" ht="96" customHeight="1" x14ac:dyDescent="0.25">
      <c r="A6" s="65" t="s">
        <v>1</v>
      </c>
      <c r="B6" s="9" t="s">
        <v>61</v>
      </c>
      <c r="C6" s="9" t="s">
        <v>62</v>
      </c>
      <c r="D6" s="9" t="s">
        <v>63</v>
      </c>
      <c r="E6" s="9" t="s">
        <v>64</v>
      </c>
      <c r="F6" s="9" t="s">
        <v>65</v>
      </c>
      <c r="G6" s="9" t="s">
        <v>66</v>
      </c>
      <c r="H6" s="9" t="s">
        <v>67</v>
      </c>
      <c r="I6" s="9" t="s">
        <v>68</v>
      </c>
      <c r="J6" s="9" t="s">
        <v>69</v>
      </c>
      <c r="K6" s="9" t="s">
        <v>70</v>
      </c>
      <c r="L6" s="9" t="s">
        <v>71</v>
      </c>
      <c r="M6" s="9" t="s">
        <v>72</v>
      </c>
      <c r="N6" s="9" t="s">
        <v>73</v>
      </c>
    </row>
    <row r="7" spans="1:14" s="14" customFormat="1" x14ac:dyDescent="0.25">
      <c r="A7" s="10" t="s">
        <v>2</v>
      </c>
      <c r="B7" s="62">
        <v>172</v>
      </c>
      <c r="C7" s="53">
        <v>724</v>
      </c>
      <c r="D7" s="53">
        <v>68</v>
      </c>
      <c r="E7" s="53">
        <v>20156</v>
      </c>
      <c r="F7" s="53">
        <v>53</v>
      </c>
      <c r="G7" s="53">
        <v>14</v>
      </c>
      <c r="H7" s="53">
        <v>70</v>
      </c>
      <c r="I7" s="53">
        <v>5306</v>
      </c>
      <c r="J7" s="53">
        <v>2</v>
      </c>
      <c r="K7" s="53">
        <v>170</v>
      </c>
      <c r="L7" s="53">
        <v>8074</v>
      </c>
      <c r="M7" s="53">
        <v>45</v>
      </c>
      <c r="N7" s="58">
        <v>15191</v>
      </c>
    </row>
    <row r="8" spans="1:14" s="14" customFormat="1" x14ac:dyDescent="0.25">
      <c r="A8" s="15" t="s">
        <v>3</v>
      </c>
      <c r="B8" s="16">
        <v>4</v>
      </c>
      <c r="C8" s="17">
        <v>5</v>
      </c>
      <c r="D8" s="17">
        <v>3</v>
      </c>
      <c r="E8" s="17">
        <v>292</v>
      </c>
      <c r="F8" s="17">
        <v>2</v>
      </c>
      <c r="G8" s="17">
        <v>1</v>
      </c>
      <c r="H8" s="17">
        <v>1</v>
      </c>
      <c r="I8" s="17">
        <v>64</v>
      </c>
      <c r="J8" s="17">
        <v>0</v>
      </c>
      <c r="K8" s="17">
        <v>5</v>
      </c>
      <c r="L8" s="17">
        <v>97</v>
      </c>
      <c r="M8" s="17">
        <v>1</v>
      </c>
      <c r="N8" s="18">
        <v>354</v>
      </c>
    </row>
    <row r="9" spans="1:14" s="14" customFormat="1" x14ac:dyDescent="0.25">
      <c r="A9" s="15" t="s">
        <v>4</v>
      </c>
      <c r="B9" s="16">
        <v>34</v>
      </c>
      <c r="C9" s="17">
        <v>160</v>
      </c>
      <c r="D9" s="17">
        <v>9</v>
      </c>
      <c r="E9" s="17">
        <v>4404</v>
      </c>
      <c r="F9" s="17">
        <v>10</v>
      </c>
      <c r="G9" s="17">
        <v>5</v>
      </c>
      <c r="H9" s="17">
        <v>12</v>
      </c>
      <c r="I9" s="17">
        <v>494</v>
      </c>
      <c r="J9" s="17">
        <v>0</v>
      </c>
      <c r="K9" s="17">
        <v>21</v>
      </c>
      <c r="L9" s="17">
        <v>2017</v>
      </c>
      <c r="M9" s="17">
        <v>12</v>
      </c>
      <c r="N9" s="18">
        <v>1711</v>
      </c>
    </row>
    <row r="10" spans="1:14" s="14" customFormat="1" x14ac:dyDescent="0.25">
      <c r="A10" s="15" t="s">
        <v>5</v>
      </c>
      <c r="B10" s="16">
        <v>14</v>
      </c>
      <c r="C10" s="17">
        <v>42</v>
      </c>
      <c r="D10" s="17">
        <v>3</v>
      </c>
      <c r="E10" s="17">
        <v>643</v>
      </c>
      <c r="F10" s="17">
        <v>1</v>
      </c>
      <c r="G10" s="17">
        <v>0</v>
      </c>
      <c r="H10" s="17">
        <v>5</v>
      </c>
      <c r="I10" s="17">
        <v>92</v>
      </c>
      <c r="J10" s="17">
        <v>0</v>
      </c>
      <c r="K10" s="17">
        <v>6</v>
      </c>
      <c r="L10" s="17">
        <v>330</v>
      </c>
      <c r="M10" s="17">
        <v>8</v>
      </c>
      <c r="N10" s="18">
        <v>363</v>
      </c>
    </row>
    <row r="11" spans="1:14" s="14" customFormat="1" x14ac:dyDescent="0.25">
      <c r="A11" s="15" t="s">
        <v>6</v>
      </c>
      <c r="B11" s="16">
        <v>6</v>
      </c>
      <c r="C11" s="17">
        <v>14</v>
      </c>
      <c r="D11" s="17">
        <v>3</v>
      </c>
      <c r="E11" s="17">
        <v>671</v>
      </c>
      <c r="F11" s="17">
        <v>3</v>
      </c>
      <c r="G11" s="17">
        <v>1</v>
      </c>
      <c r="H11" s="17">
        <v>3</v>
      </c>
      <c r="I11" s="17">
        <v>80</v>
      </c>
      <c r="J11" s="17">
        <v>1</v>
      </c>
      <c r="K11" s="17">
        <v>8</v>
      </c>
      <c r="L11" s="17">
        <v>87</v>
      </c>
      <c r="M11" s="17">
        <v>1</v>
      </c>
      <c r="N11" s="18">
        <v>427</v>
      </c>
    </row>
    <row r="12" spans="1:14" s="14" customFormat="1" x14ac:dyDescent="0.25">
      <c r="A12" s="15" t="s">
        <v>7</v>
      </c>
      <c r="B12" s="16">
        <v>39</v>
      </c>
      <c r="C12" s="17">
        <v>138</v>
      </c>
      <c r="D12" s="17">
        <v>14</v>
      </c>
      <c r="E12" s="17">
        <v>3471</v>
      </c>
      <c r="F12" s="17">
        <v>18</v>
      </c>
      <c r="G12" s="17">
        <v>1</v>
      </c>
      <c r="H12" s="17">
        <v>15</v>
      </c>
      <c r="I12" s="17">
        <v>304</v>
      </c>
      <c r="J12" s="17">
        <v>0</v>
      </c>
      <c r="K12" s="17">
        <v>22</v>
      </c>
      <c r="L12" s="17">
        <v>1761</v>
      </c>
      <c r="M12" s="17">
        <v>8</v>
      </c>
      <c r="N12" s="18">
        <v>1191</v>
      </c>
    </row>
    <row r="13" spans="1:14" s="14" customFormat="1" x14ac:dyDescent="0.25">
      <c r="A13" s="15" t="s">
        <v>8</v>
      </c>
      <c r="B13" s="16">
        <v>11</v>
      </c>
      <c r="C13" s="17">
        <v>23</v>
      </c>
      <c r="D13" s="17">
        <v>1</v>
      </c>
      <c r="E13" s="17">
        <v>370</v>
      </c>
      <c r="F13" s="17">
        <v>2</v>
      </c>
      <c r="G13" s="17">
        <v>3</v>
      </c>
      <c r="H13" s="17">
        <v>6</v>
      </c>
      <c r="I13" s="17">
        <v>358</v>
      </c>
      <c r="J13" s="17">
        <v>0</v>
      </c>
      <c r="K13" s="17">
        <v>7</v>
      </c>
      <c r="L13" s="17">
        <v>238</v>
      </c>
      <c r="M13" s="17">
        <v>1</v>
      </c>
      <c r="N13" s="18">
        <v>543</v>
      </c>
    </row>
    <row r="14" spans="1:14" s="14" customFormat="1" x14ac:dyDescent="0.25">
      <c r="A14" s="15" t="s">
        <v>9</v>
      </c>
      <c r="B14" s="16">
        <v>7</v>
      </c>
      <c r="C14" s="17">
        <v>31</v>
      </c>
      <c r="D14" s="17">
        <v>8</v>
      </c>
      <c r="E14" s="17">
        <v>531</v>
      </c>
      <c r="F14" s="17">
        <v>2</v>
      </c>
      <c r="G14" s="17">
        <v>0</v>
      </c>
      <c r="H14" s="17">
        <v>6</v>
      </c>
      <c r="I14" s="17">
        <v>142</v>
      </c>
      <c r="J14" s="17">
        <v>1</v>
      </c>
      <c r="K14" s="17">
        <v>9</v>
      </c>
      <c r="L14" s="17">
        <v>161</v>
      </c>
      <c r="M14" s="17">
        <v>1</v>
      </c>
      <c r="N14" s="18">
        <v>681</v>
      </c>
    </row>
    <row r="15" spans="1:14" s="14" customFormat="1" x14ac:dyDescent="0.25">
      <c r="A15" s="15" t="s">
        <v>10</v>
      </c>
      <c r="B15" s="16">
        <v>23</v>
      </c>
      <c r="C15" s="17">
        <v>107</v>
      </c>
      <c r="D15" s="17">
        <v>14</v>
      </c>
      <c r="E15" s="17">
        <v>3132</v>
      </c>
      <c r="F15" s="17">
        <v>8</v>
      </c>
      <c r="G15" s="17">
        <v>7</v>
      </c>
      <c r="H15" s="17">
        <v>10</v>
      </c>
      <c r="I15" s="17">
        <v>587</v>
      </c>
      <c r="J15" s="17">
        <v>0</v>
      </c>
      <c r="K15" s="17">
        <v>40</v>
      </c>
      <c r="L15" s="17">
        <v>509</v>
      </c>
      <c r="M15" s="17">
        <v>5</v>
      </c>
      <c r="N15" s="18">
        <v>2410</v>
      </c>
    </row>
    <row r="16" spans="1:14" s="14" customFormat="1" x14ac:dyDescent="0.25">
      <c r="A16" s="15" t="s">
        <v>11</v>
      </c>
      <c r="B16" s="16">
        <v>59</v>
      </c>
      <c r="C16" s="17">
        <v>231</v>
      </c>
      <c r="D16" s="17">
        <v>29</v>
      </c>
      <c r="E16" s="17">
        <v>7794</v>
      </c>
      <c r="F16" s="17">
        <v>11</v>
      </c>
      <c r="G16" s="17">
        <v>5</v>
      </c>
      <c r="H16" s="17">
        <v>14</v>
      </c>
      <c r="I16" s="17">
        <v>1070</v>
      </c>
      <c r="J16" s="17">
        <v>3</v>
      </c>
      <c r="K16" s="17">
        <v>59</v>
      </c>
      <c r="L16" s="17">
        <v>4901</v>
      </c>
      <c r="M16" s="17">
        <v>13</v>
      </c>
      <c r="N16" s="18">
        <v>2702</v>
      </c>
    </row>
    <row r="17" spans="1:14" s="14" customFormat="1" x14ac:dyDescent="0.25">
      <c r="A17" s="15" t="s">
        <v>12</v>
      </c>
      <c r="B17" s="16">
        <v>6</v>
      </c>
      <c r="C17" s="17">
        <v>39</v>
      </c>
      <c r="D17" s="17">
        <v>3</v>
      </c>
      <c r="E17" s="17">
        <v>901</v>
      </c>
      <c r="F17" s="17">
        <v>1</v>
      </c>
      <c r="G17" s="17">
        <v>3</v>
      </c>
      <c r="H17" s="17">
        <v>4</v>
      </c>
      <c r="I17" s="17">
        <v>107</v>
      </c>
      <c r="J17" s="17">
        <v>0</v>
      </c>
      <c r="K17" s="17">
        <v>7</v>
      </c>
      <c r="L17" s="17">
        <v>131</v>
      </c>
      <c r="M17" s="17">
        <v>0</v>
      </c>
      <c r="N17" s="18">
        <v>788</v>
      </c>
    </row>
    <row r="18" spans="1:14" s="14" customFormat="1" x14ac:dyDescent="0.25">
      <c r="A18" s="15" t="s">
        <v>13</v>
      </c>
      <c r="B18" s="16">
        <v>3</v>
      </c>
      <c r="C18" s="17">
        <v>6</v>
      </c>
      <c r="D18" s="17">
        <v>0</v>
      </c>
      <c r="E18" s="17">
        <v>275</v>
      </c>
      <c r="F18" s="17">
        <v>1</v>
      </c>
      <c r="G18" s="17">
        <v>0</v>
      </c>
      <c r="H18" s="17">
        <v>1</v>
      </c>
      <c r="I18" s="17">
        <v>30</v>
      </c>
      <c r="J18" s="17">
        <v>0</v>
      </c>
      <c r="K18" s="17">
        <v>3</v>
      </c>
      <c r="L18" s="17">
        <v>117</v>
      </c>
      <c r="M18" s="17">
        <v>0</v>
      </c>
      <c r="N18" s="18">
        <v>138</v>
      </c>
    </row>
    <row r="19" spans="1:14" s="19" customFormat="1" x14ac:dyDescent="0.25">
      <c r="A19" s="15" t="s">
        <v>14</v>
      </c>
      <c r="B19" s="16">
        <v>1</v>
      </c>
      <c r="C19" s="17">
        <v>11</v>
      </c>
      <c r="D19" s="17">
        <v>1</v>
      </c>
      <c r="E19" s="17">
        <v>75</v>
      </c>
      <c r="F19" s="17">
        <v>0</v>
      </c>
      <c r="G19" s="17">
        <v>2</v>
      </c>
      <c r="H19" s="17">
        <v>0</v>
      </c>
      <c r="I19" s="17">
        <v>38</v>
      </c>
      <c r="J19" s="17">
        <v>1</v>
      </c>
      <c r="K19" s="17">
        <v>3</v>
      </c>
      <c r="L19" s="17">
        <v>47</v>
      </c>
      <c r="M19" s="17">
        <v>2</v>
      </c>
      <c r="N19" s="18">
        <v>130</v>
      </c>
    </row>
    <row r="20" spans="1:14" s="19" customFormat="1" x14ac:dyDescent="0.25">
      <c r="A20" s="15" t="s">
        <v>15</v>
      </c>
      <c r="B20" s="16">
        <v>80</v>
      </c>
      <c r="C20" s="17">
        <v>410</v>
      </c>
      <c r="D20" s="17">
        <v>32</v>
      </c>
      <c r="E20" s="17">
        <v>11164</v>
      </c>
      <c r="F20" s="17">
        <v>25</v>
      </c>
      <c r="G20" s="17">
        <v>9</v>
      </c>
      <c r="H20" s="17">
        <v>29</v>
      </c>
      <c r="I20" s="17">
        <v>1376</v>
      </c>
      <c r="J20" s="17">
        <v>3</v>
      </c>
      <c r="K20" s="17">
        <v>83</v>
      </c>
      <c r="L20" s="17">
        <v>2987</v>
      </c>
      <c r="M20" s="17">
        <v>16</v>
      </c>
      <c r="N20" s="18">
        <v>7341</v>
      </c>
    </row>
    <row r="21" spans="1:14" s="19" customFormat="1" x14ac:dyDescent="0.25">
      <c r="A21" s="15" t="s">
        <v>16</v>
      </c>
      <c r="B21" s="16">
        <v>12</v>
      </c>
      <c r="C21" s="17">
        <v>35</v>
      </c>
      <c r="D21" s="17">
        <v>3</v>
      </c>
      <c r="E21" s="17">
        <v>602</v>
      </c>
      <c r="F21" s="17">
        <v>2</v>
      </c>
      <c r="G21" s="17">
        <v>0</v>
      </c>
      <c r="H21" s="17">
        <v>0</v>
      </c>
      <c r="I21" s="17">
        <v>87</v>
      </c>
      <c r="J21" s="17">
        <v>1</v>
      </c>
      <c r="K21" s="17">
        <v>8</v>
      </c>
      <c r="L21" s="17">
        <v>299</v>
      </c>
      <c r="M21" s="17">
        <v>1</v>
      </c>
      <c r="N21" s="18">
        <v>304</v>
      </c>
    </row>
    <row r="22" spans="1:14" s="19" customFormat="1" x14ac:dyDescent="0.25">
      <c r="A22" s="15" t="s">
        <v>17</v>
      </c>
      <c r="B22" s="16">
        <v>68</v>
      </c>
      <c r="C22" s="17">
        <v>144</v>
      </c>
      <c r="D22" s="17">
        <v>12</v>
      </c>
      <c r="E22" s="17">
        <v>2095</v>
      </c>
      <c r="F22" s="17">
        <v>6</v>
      </c>
      <c r="G22" s="17">
        <v>2</v>
      </c>
      <c r="H22" s="17">
        <v>4</v>
      </c>
      <c r="I22" s="17">
        <v>245</v>
      </c>
      <c r="J22" s="17">
        <v>0</v>
      </c>
      <c r="K22" s="17">
        <v>26</v>
      </c>
      <c r="L22" s="17">
        <v>819</v>
      </c>
      <c r="M22" s="17">
        <v>8</v>
      </c>
      <c r="N22" s="18">
        <v>1025</v>
      </c>
    </row>
    <row r="23" spans="1:14" s="19" customFormat="1" x14ac:dyDescent="0.25">
      <c r="A23" s="15" t="s">
        <v>18</v>
      </c>
      <c r="B23" s="16">
        <v>0</v>
      </c>
      <c r="C23" s="17">
        <v>5</v>
      </c>
      <c r="D23" s="17">
        <v>1</v>
      </c>
      <c r="E23" s="17">
        <v>62</v>
      </c>
      <c r="F23" s="17">
        <v>0</v>
      </c>
      <c r="G23" s="17">
        <v>0</v>
      </c>
      <c r="H23" s="17">
        <v>0</v>
      </c>
      <c r="I23" s="17">
        <v>7</v>
      </c>
      <c r="J23" s="17">
        <v>0</v>
      </c>
      <c r="K23" s="17">
        <v>0</v>
      </c>
      <c r="L23" s="17">
        <v>56</v>
      </c>
      <c r="M23" s="17">
        <v>1</v>
      </c>
      <c r="N23" s="18">
        <v>44</v>
      </c>
    </row>
    <row r="24" spans="1:14" s="19" customFormat="1" x14ac:dyDescent="0.25">
      <c r="A24" s="15" t="s">
        <v>19</v>
      </c>
      <c r="B24" s="16">
        <v>4</v>
      </c>
      <c r="C24" s="17">
        <v>29</v>
      </c>
      <c r="D24" s="17">
        <v>8</v>
      </c>
      <c r="E24" s="17">
        <v>477</v>
      </c>
      <c r="F24" s="17">
        <v>3</v>
      </c>
      <c r="G24" s="17">
        <v>0</v>
      </c>
      <c r="H24" s="17">
        <v>4</v>
      </c>
      <c r="I24" s="17">
        <v>89</v>
      </c>
      <c r="J24" s="17">
        <v>1</v>
      </c>
      <c r="K24" s="17">
        <v>4</v>
      </c>
      <c r="L24" s="17">
        <v>149</v>
      </c>
      <c r="M24" s="17">
        <v>3</v>
      </c>
      <c r="N24" s="18">
        <v>629</v>
      </c>
    </row>
    <row r="25" spans="1:14" s="19" customFormat="1" x14ac:dyDescent="0.25">
      <c r="A25" s="15" t="s">
        <v>20</v>
      </c>
      <c r="B25" s="16">
        <v>8</v>
      </c>
      <c r="C25" s="17">
        <v>22</v>
      </c>
      <c r="D25" s="17">
        <v>4</v>
      </c>
      <c r="E25" s="17">
        <v>285</v>
      </c>
      <c r="F25" s="17">
        <v>3</v>
      </c>
      <c r="G25" s="17">
        <v>2</v>
      </c>
      <c r="H25" s="17">
        <v>3</v>
      </c>
      <c r="I25" s="17">
        <v>91</v>
      </c>
      <c r="J25" s="17">
        <v>1</v>
      </c>
      <c r="K25" s="17">
        <v>3</v>
      </c>
      <c r="L25" s="17">
        <v>174</v>
      </c>
      <c r="M25" s="17">
        <v>3</v>
      </c>
      <c r="N25" s="18">
        <v>415</v>
      </c>
    </row>
    <row r="26" spans="1:14" s="19" customFormat="1" x14ac:dyDescent="0.25">
      <c r="A26" s="15" t="s">
        <v>21</v>
      </c>
      <c r="B26" s="16">
        <v>18</v>
      </c>
      <c r="C26" s="17">
        <v>40</v>
      </c>
      <c r="D26" s="17">
        <v>6</v>
      </c>
      <c r="E26" s="17">
        <v>892</v>
      </c>
      <c r="F26" s="17">
        <v>4</v>
      </c>
      <c r="G26" s="17">
        <v>4</v>
      </c>
      <c r="H26" s="17">
        <v>7</v>
      </c>
      <c r="I26" s="17">
        <v>209</v>
      </c>
      <c r="J26" s="17">
        <v>0</v>
      </c>
      <c r="K26" s="17">
        <v>7</v>
      </c>
      <c r="L26" s="17">
        <v>378</v>
      </c>
      <c r="M26" s="17">
        <v>1</v>
      </c>
      <c r="N26" s="18">
        <v>1252</v>
      </c>
    </row>
    <row r="27" spans="1:14" s="19" customFormat="1" x14ac:dyDescent="0.25">
      <c r="A27" s="15" t="s">
        <v>22</v>
      </c>
      <c r="B27" s="16">
        <v>21</v>
      </c>
      <c r="C27" s="17">
        <v>66</v>
      </c>
      <c r="D27" s="17">
        <v>5</v>
      </c>
      <c r="E27" s="17">
        <v>1173</v>
      </c>
      <c r="F27" s="17">
        <v>9</v>
      </c>
      <c r="G27" s="17">
        <v>1</v>
      </c>
      <c r="H27" s="17">
        <v>5</v>
      </c>
      <c r="I27" s="17">
        <v>127</v>
      </c>
      <c r="J27" s="17">
        <v>0</v>
      </c>
      <c r="K27" s="17">
        <v>16</v>
      </c>
      <c r="L27" s="17">
        <v>495</v>
      </c>
      <c r="M27" s="17">
        <v>4</v>
      </c>
      <c r="N27" s="18">
        <v>399</v>
      </c>
    </row>
    <row r="28" spans="1:14" s="19" customFormat="1" x14ac:dyDescent="0.25">
      <c r="A28" s="15" t="s">
        <v>23</v>
      </c>
      <c r="B28" s="16">
        <v>10</v>
      </c>
      <c r="C28" s="17">
        <v>46</v>
      </c>
      <c r="D28" s="17">
        <v>6</v>
      </c>
      <c r="E28" s="17">
        <v>1434</v>
      </c>
      <c r="F28" s="17">
        <v>4</v>
      </c>
      <c r="G28" s="17">
        <v>0</v>
      </c>
      <c r="H28" s="17">
        <v>4</v>
      </c>
      <c r="I28" s="17">
        <v>155</v>
      </c>
      <c r="J28" s="17">
        <v>0</v>
      </c>
      <c r="K28" s="17">
        <v>12</v>
      </c>
      <c r="L28" s="17">
        <v>595</v>
      </c>
      <c r="M28" s="17">
        <v>3</v>
      </c>
      <c r="N28" s="18">
        <v>498</v>
      </c>
    </row>
    <row r="29" spans="1:14" s="19" customFormat="1" x14ac:dyDescent="0.25">
      <c r="A29" s="15" t="s">
        <v>24</v>
      </c>
      <c r="B29" s="16">
        <v>10</v>
      </c>
      <c r="C29" s="17">
        <v>42</v>
      </c>
      <c r="D29" s="17">
        <v>8</v>
      </c>
      <c r="E29" s="17">
        <v>1391</v>
      </c>
      <c r="F29" s="17">
        <v>1</v>
      </c>
      <c r="G29" s="17">
        <v>0</v>
      </c>
      <c r="H29" s="17">
        <v>7</v>
      </c>
      <c r="I29" s="17">
        <v>159</v>
      </c>
      <c r="J29" s="17">
        <v>0</v>
      </c>
      <c r="K29" s="17">
        <v>14</v>
      </c>
      <c r="L29" s="17">
        <v>353</v>
      </c>
      <c r="M29" s="17">
        <v>4</v>
      </c>
      <c r="N29" s="18">
        <v>1230</v>
      </c>
    </row>
    <row r="30" spans="1:14" s="19" customFormat="1" x14ac:dyDescent="0.25">
      <c r="A30" s="15" t="s">
        <v>25</v>
      </c>
      <c r="B30" s="16">
        <v>11</v>
      </c>
      <c r="C30" s="17">
        <v>36</v>
      </c>
      <c r="D30" s="17">
        <v>3</v>
      </c>
      <c r="E30" s="17">
        <v>863</v>
      </c>
      <c r="F30" s="17">
        <v>0</v>
      </c>
      <c r="G30" s="17">
        <v>0</v>
      </c>
      <c r="H30" s="17">
        <v>3</v>
      </c>
      <c r="I30" s="17">
        <v>133</v>
      </c>
      <c r="J30" s="17">
        <v>0</v>
      </c>
      <c r="K30" s="17">
        <v>6</v>
      </c>
      <c r="L30" s="17">
        <v>210</v>
      </c>
      <c r="M30" s="17">
        <v>1</v>
      </c>
      <c r="N30" s="18">
        <v>679</v>
      </c>
    </row>
    <row r="31" spans="1:14" s="19" customFormat="1" x14ac:dyDescent="0.25">
      <c r="A31" s="15" t="s">
        <v>26</v>
      </c>
      <c r="B31" s="16">
        <v>38</v>
      </c>
      <c r="C31" s="17">
        <v>134</v>
      </c>
      <c r="D31" s="17">
        <v>7</v>
      </c>
      <c r="E31" s="17">
        <v>1495</v>
      </c>
      <c r="F31" s="17">
        <v>3</v>
      </c>
      <c r="G31" s="17">
        <v>2</v>
      </c>
      <c r="H31" s="17">
        <v>21</v>
      </c>
      <c r="I31" s="17">
        <v>266</v>
      </c>
      <c r="J31" s="17">
        <v>3</v>
      </c>
      <c r="K31" s="17">
        <v>30</v>
      </c>
      <c r="L31" s="17">
        <v>361</v>
      </c>
      <c r="M31" s="17">
        <v>6</v>
      </c>
      <c r="N31" s="18">
        <v>1667</v>
      </c>
    </row>
    <row r="32" spans="1:14" s="19" customFormat="1" x14ac:dyDescent="0.25">
      <c r="A32" s="15" t="s">
        <v>27</v>
      </c>
      <c r="B32" s="16">
        <v>12</v>
      </c>
      <c r="C32" s="17">
        <v>84</v>
      </c>
      <c r="D32" s="17">
        <v>5</v>
      </c>
      <c r="E32" s="17">
        <v>3080</v>
      </c>
      <c r="F32" s="17">
        <v>4</v>
      </c>
      <c r="G32" s="17">
        <v>2</v>
      </c>
      <c r="H32" s="17">
        <v>4</v>
      </c>
      <c r="I32" s="17">
        <v>189</v>
      </c>
      <c r="J32" s="17">
        <v>0</v>
      </c>
      <c r="K32" s="17">
        <v>18</v>
      </c>
      <c r="L32" s="17">
        <v>1323</v>
      </c>
      <c r="M32" s="17">
        <v>4</v>
      </c>
      <c r="N32" s="18">
        <v>853</v>
      </c>
    </row>
    <row r="33" spans="1:14" s="19" customFormat="1" x14ac:dyDescent="0.25">
      <c r="A33" s="15" t="s">
        <v>28</v>
      </c>
      <c r="B33" s="16">
        <v>10</v>
      </c>
      <c r="C33" s="17">
        <v>36</v>
      </c>
      <c r="D33" s="17">
        <v>8</v>
      </c>
      <c r="E33" s="17">
        <v>1164</v>
      </c>
      <c r="F33" s="17">
        <v>3</v>
      </c>
      <c r="G33" s="17">
        <v>0</v>
      </c>
      <c r="H33" s="17">
        <v>3</v>
      </c>
      <c r="I33" s="17">
        <v>185</v>
      </c>
      <c r="J33" s="17">
        <v>1</v>
      </c>
      <c r="K33" s="17">
        <v>3</v>
      </c>
      <c r="L33" s="17">
        <v>231</v>
      </c>
      <c r="M33" s="17">
        <v>2</v>
      </c>
      <c r="N33" s="18">
        <v>754</v>
      </c>
    </row>
    <row r="34" spans="1:14" s="19" customFormat="1" x14ac:dyDescent="0.25">
      <c r="A34" s="15" t="s">
        <v>29</v>
      </c>
      <c r="B34" s="16">
        <v>68</v>
      </c>
      <c r="C34" s="17">
        <v>336</v>
      </c>
      <c r="D34" s="17">
        <v>23</v>
      </c>
      <c r="E34" s="17">
        <v>11924</v>
      </c>
      <c r="F34" s="17">
        <v>13</v>
      </c>
      <c r="G34" s="17">
        <v>2</v>
      </c>
      <c r="H34" s="17">
        <v>24</v>
      </c>
      <c r="I34" s="17">
        <v>1528</v>
      </c>
      <c r="J34" s="17">
        <v>4</v>
      </c>
      <c r="K34" s="17">
        <v>88</v>
      </c>
      <c r="L34" s="17">
        <v>1880</v>
      </c>
      <c r="M34" s="17">
        <v>10</v>
      </c>
      <c r="N34" s="18">
        <v>6516</v>
      </c>
    </row>
    <row r="35" spans="1:14" s="19" customFormat="1" x14ac:dyDescent="0.25">
      <c r="A35" s="15" t="s">
        <v>30</v>
      </c>
      <c r="B35" s="16">
        <v>15</v>
      </c>
      <c r="C35" s="17">
        <v>90</v>
      </c>
      <c r="D35" s="17">
        <v>9</v>
      </c>
      <c r="E35" s="17">
        <v>2102</v>
      </c>
      <c r="F35" s="17">
        <v>4</v>
      </c>
      <c r="G35" s="17">
        <v>0</v>
      </c>
      <c r="H35" s="17">
        <v>10</v>
      </c>
      <c r="I35" s="17">
        <v>324</v>
      </c>
      <c r="J35" s="17">
        <v>0</v>
      </c>
      <c r="K35" s="17">
        <v>13</v>
      </c>
      <c r="L35" s="17">
        <v>430</v>
      </c>
      <c r="M35" s="17">
        <v>1</v>
      </c>
      <c r="N35" s="18">
        <v>894</v>
      </c>
    </row>
    <row r="36" spans="1:14" s="19" customFormat="1" x14ac:dyDescent="0.25">
      <c r="A36" s="15" t="s">
        <v>31</v>
      </c>
      <c r="B36" s="16">
        <v>8</v>
      </c>
      <c r="C36" s="17">
        <v>51</v>
      </c>
      <c r="D36" s="17">
        <v>5</v>
      </c>
      <c r="E36" s="17">
        <v>597</v>
      </c>
      <c r="F36" s="17">
        <v>2</v>
      </c>
      <c r="G36" s="17">
        <v>1</v>
      </c>
      <c r="H36" s="17">
        <v>9</v>
      </c>
      <c r="I36" s="17">
        <v>198</v>
      </c>
      <c r="J36" s="17">
        <v>0</v>
      </c>
      <c r="K36" s="17">
        <v>12</v>
      </c>
      <c r="L36" s="17">
        <v>335</v>
      </c>
      <c r="M36" s="17">
        <v>2</v>
      </c>
      <c r="N36" s="18">
        <v>757</v>
      </c>
    </row>
    <row r="37" spans="1:14" s="19" customFormat="1" x14ac:dyDescent="0.25">
      <c r="A37" s="15" t="s">
        <v>32</v>
      </c>
      <c r="B37" s="16">
        <v>5</v>
      </c>
      <c r="C37" s="17">
        <v>18</v>
      </c>
      <c r="D37" s="17">
        <v>2</v>
      </c>
      <c r="E37" s="17">
        <v>263</v>
      </c>
      <c r="F37" s="17">
        <v>1</v>
      </c>
      <c r="G37" s="17">
        <v>0</v>
      </c>
      <c r="H37" s="17">
        <v>7</v>
      </c>
      <c r="I37" s="17">
        <v>48</v>
      </c>
      <c r="J37" s="17">
        <v>0</v>
      </c>
      <c r="K37" s="17">
        <v>3</v>
      </c>
      <c r="L37" s="17">
        <v>75</v>
      </c>
      <c r="M37" s="17">
        <v>1</v>
      </c>
      <c r="N37" s="18">
        <v>286</v>
      </c>
    </row>
    <row r="38" spans="1:14" s="19" customFormat="1" x14ac:dyDescent="0.25">
      <c r="A38" s="15" t="s">
        <v>33</v>
      </c>
      <c r="B38" s="16">
        <v>3</v>
      </c>
      <c r="C38" s="17">
        <v>15</v>
      </c>
      <c r="D38" s="17">
        <v>0</v>
      </c>
      <c r="E38" s="17">
        <v>279</v>
      </c>
      <c r="F38" s="17">
        <v>0</v>
      </c>
      <c r="G38" s="17">
        <v>0</v>
      </c>
      <c r="H38" s="17">
        <v>3</v>
      </c>
      <c r="I38" s="17">
        <v>51</v>
      </c>
      <c r="J38" s="17">
        <v>0</v>
      </c>
      <c r="K38" s="17">
        <v>2</v>
      </c>
      <c r="L38" s="17">
        <v>77</v>
      </c>
      <c r="M38" s="17">
        <v>0</v>
      </c>
      <c r="N38" s="18">
        <v>248</v>
      </c>
    </row>
    <row r="39" spans="1:14" s="19" customFormat="1" x14ac:dyDescent="0.25">
      <c r="A39" s="15" t="s">
        <v>34</v>
      </c>
      <c r="B39" s="16">
        <v>22</v>
      </c>
      <c r="C39" s="17">
        <v>131</v>
      </c>
      <c r="D39" s="17">
        <v>6</v>
      </c>
      <c r="E39" s="17">
        <v>4079</v>
      </c>
      <c r="F39" s="17">
        <v>5</v>
      </c>
      <c r="G39" s="17">
        <v>3</v>
      </c>
      <c r="H39" s="17">
        <v>10</v>
      </c>
      <c r="I39" s="17">
        <v>352</v>
      </c>
      <c r="J39" s="17">
        <v>1</v>
      </c>
      <c r="K39" s="17">
        <v>23</v>
      </c>
      <c r="L39" s="17">
        <v>1925</v>
      </c>
      <c r="M39" s="17">
        <v>6</v>
      </c>
      <c r="N39" s="18">
        <v>539</v>
      </c>
    </row>
    <row r="40" spans="1:14" s="19" customFormat="1" x14ac:dyDescent="0.25">
      <c r="A40" s="15" t="s">
        <v>35</v>
      </c>
      <c r="B40" s="16">
        <v>16</v>
      </c>
      <c r="C40" s="17">
        <v>43</v>
      </c>
      <c r="D40" s="17">
        <v>0</v>
      </c>
      <c r="E40" s="17">
        <v>1163</v>
      </c>
      <c r="F40" s="17">
        <v>1</v>
      </c>
      <c r="G40" s="17">
        <v>0</v>
      </c>
      <c r="H40" s="17">
        <v>5</v>
      </c>
      <c r="I40" s="17">
        <v>137</v>
      </c>
      <c r="J40" s="17">
        <v>0</v>
      </c>
      <c r="K40" s="17">
        <v>3</v>
      </c>
      <c r="L40" s="17">
        <v>376</v>
      </c>
      <c r="M40" s="17">
        <v>4</v>
      </c>
      <c r="N40" s="18">
        <v>755</v>
      </c>
    </row>
    <row r="41" spans="1:14" s="19" customFormat="1" x14ac:dyDescent="0.25">
      <c r="A41" s="15" t="s">
        <v>36</v>
      </c>
      <c r="B41" s="16">
        <v>19</v>
      </c>
      <c r="C41" s="17">
        <v>93</v>
      </c>
      <c r="D41" s="17">
        <v>6</v>
      </c>
      <c r="E41" s="17">
        <v>1583</v>
      </c>
      <c r="F41" s="17">
        <v>4</v>
      </c>
      <c r="G41" s="17">
        <v>2</v>
      </c>
      <c r="H41" s="17">
        <v>6</v>
      </c>
      <c r="I41" s="17">
        <v>323</v>
      </c>
      <c r="J41" s="17">
        <v>0</v>
      </c>
      <c r="K41" s="17">
        <v>24</v>
      </c>
      <c r="L41" s="17">
        <v>461</v>
      </c>
      <c r="M41" s="17">
        <v>8</v>
      </c>
      <c r="N41" s="18">
        <v>1419</v>
      </c>
    </row>
    <row r="42" spans="1:14" s="19" customFormat="1" x14ac:dyDescent="0.25">
      <c r="A42" s="15" t="s">
        <v>37</v>
      </c>
      <c r="B42" s="16">
        <v>2</v>
      </c>
      <c r="C42" s="17">
        <v>14</v>
      </c>
      <c r="D42" s="17">
        <v>1</v>
      </c>
      <c r="E42" s="17">
        <v>473</v>
      </c>
      <c r="F42" s="17">
        <v>2</v>
      </c>
      <c r="G42" s="17">
        <v>0</v>
      </c>
      <c r="H42" s="17">
        <v>1</v>
      </c>
      <c r="I42" s="17">
        <v>37</v>
      </c>
      <c r="J42" s="17">
        <v>0</v>
      </c>
      <c r="K42" s="17">
        <v>9</v>
      </c>
      <c r="L42" s="17">
        <v>110</v>
      </c>
      <c r="M42" s="17">
        <v>0</v>
      </c>
      <c r="N42" s="18">
        <v>141</v>
      </c>
    </row>
    <row r="43" spans="1:14" s="19" customFormat="1" x14ac:dyDescent="0.25">
      <c r="A43" s="15" t="s">
        <v>38</v>
      </c>
      <c r="B43" s="16">
        <v>6</v>
      </c>
      <c r="C43" s="17">
        <v>15</v>
      </c>
      <c r="D43" s="17">
        <v>1</v>
      </c>
      <c r="E43" s="17">
        <v>717</v>
      </c>
      <c r="F43" s="17">
        <v>0</v>
      </c>
      <c r="G43" s="17">
        <v>1</v>
      </c>
      <c r="H43" s="17">
        <v>4</v>
      </c>
      <c r="I43" s="17">
        <v>62</v>
      </c>
      <c r="J43" s="17">
        <v>0</v>
      </c>
      <c r="K43" s="17">
        <v>4</v>
      </c>
      <c r="L43" s="17">
        <v>149</v>
      </c>
      <c r="M43" s="17">
        <v>3</v>
      </c>
      <c r="N43" s="18">
        <v>708</v>
      </c>
    </row>
    <row r="44" spans="1:14" s="19" customFormat="1" x14ac:dyDescent="0.25">
      <c r="A44" s="15" t="s">
        <v>39</v>
      </c>
      <c r="B44" s="16">
        <v>13</v>
      </c>
      <c r="C44" s="17">
        <v>55</v>
      </c>
      <c r="D44" s="17">
        <v>2</v>
      </c>
      <c r="E44" s="17">
        <v>1364</v>
      </c>
      <c r="F44" s="17">
        <v>3</v>
      </c>
      <c r="G44" s="17">
        <v>1</v>
      </c>
      <c r="H44" s="17">
        <v>5</v>
      </c>
      <c r="I44" s="17">
        <v>217</v>
      </c>
      <c r="J44" s="17">
        <v>1</v>
      </c>
      <c r="K44" s="17">
        <v>12</v>
      </c>
      <c r="L44" s="17">
        <v>396</v>
      </c>
      <c r="M44" s="17">
        <v>5</v>
      </c>
      <c r="N44" s="18">
        <v>1289</v>
      </c>
    </row>
    <row r="45" spans="1:14" s="19" customFormat="1" x14ac:dyDescent="0.25">
      <c r="A45" s="15" t="s">
        <v>40</v>
      </c>
      <c r="B45" s="16">
        <v>8</v>
      </c>
      <c r="C45" s="17">
        <v>20</v>
      </c>
      <c r="D45" s="17">
        <v>0</v>
      </c>
      <c r="E45" s="17">
        <v>421</v>
      </c>
      <c r="F45" s="17">
        <v>0</v>
      </c>
      <c r="G45" s="17">
        <v>0</v>
      </c>
      <c r="H45" s="17">
        <v>3</v>
      </c>
      <c r="I45" s="17">
        <v>57</v>
      </c>
      <c r="J45" s="17">
        <v>0</v>
      </c>
      <c r="K45" s="17">
        <v>2</v>
      </c>
      <c r="L45" s="17">
        <v>183</v>
      </c>
      <c r="M45" s="17">
        <v>0</v>
      </c>
      <c r="N45" s="18">
        <v>184</v>
      </c>
    </row>
    <row r="46" spans="1:14" s="19" customFormat="1" x14ac:dyDescent="0.25">
      <c r="A46" s="15" t="s">
        <v>41</v>
      </c>
      <c r="B46" s="16">
        <v>11</v>
      </c>
      <c r="C46" s="17">
        <v>32</v>
      </c>
      <c r="D46" s="17">
        <v>4</v>
      </c>
      <c r="E46" s="17">
        <v>591</v>
      </c>
      <c r="F46" s="17">
        <v>3</v>
      </c>
      <c r="G46" s="17">
        <v>1</v>
      </c>
      <c r="H46" s="17">
        <v>6</v>
      </c>
      <c r="I46" s="17">
        <v>86</v>
      </c>
      <c r="J46" s="17">
        <v>0</v>
      </c>
      <c r="K46" s="17">
        <v>11</v>
      </c>
      <c r="L46" s="17">
        <v>146</v>
      </c>
      <c r="M46" s="17">
        <v>1</v>
      </c>
      <c r="N46" s="18">
        <v>632</v>
      </c>
    </row>
    <row r="47" spans="1:14" s="19" customFormat="1" x14ac:dyDescent="0.25">
      <c r="A47" s="15" t="s">
        <v>42</v>
      </c>
      <c r="B47" s="16">
        <v>4</v>
      </c>
      <c r="C47" s="17">
        <v>20</v>
      </c>
      <c r="D47" s="17">
        <v>2</v>
      </c>
      <c r="E47" s="17">
        <v>465</v>
      </c>
      <c r="F47" s="17">
        <v>0</v>
      </c>
      <c r="G47" s="17">
        <v>0</v>
      </c>
      <c r="H47" s="17">
        <v>1</v>
      </c>
      <c r="I47" s="17">
        <v>101</v>
      </c>
      <c r="J47" s="17">
        <v>0</v>
      </c>
      <c r="K47" s="17">
        <v>1</v>
      </c>
      <c r="L47" s="17">
        <v>196</v>
      </c>
      <c r="M47" s="17">
        <v>1</v>
      </c>
      <c r="N47" s="18">
        <v>238</v>
      </c>
    </row>
    <row r="48" spans="1:14" s="19" customFormat="1" x14ac:dyDescent="0.25">
      <c r="A48" s="15" t="s">
        <v>43</v>
      </c>
      <c r="B48" s="16">
        <v>36</v>
      </c>
      <c r="C48" s="17">
        <v>167</v>
      </c>
      <c r="D48" s="17">
        <v>18</v>
      </c>
      <c r="E48" s="17">
        <v>4717</v>
      </c>
      <c r="F48" s="17">
        <v>13</v>
      </c>
      <c r="G48" s="17">
        <v>4</v>
      </c>
      <c r="H48" s="17">
        <v>17</v>
      </c>
      <c r="I48" s="17">
        <v>661</v>
      </c>
      <c r="J48" s="17">
        <v>1</v>
      </c>
      <c r="K48" s="17">
        <v>24</v>
      </c>
      <c r="L48" s="17">
        <v>1202</v>
      </c>
      <c r="M48" s="17">
        <v>12</v>
      </c>
      <c r="N48" s="18">
        <v>2757</v>
      </c>
    </row>
    <row r="49" spans="1:14" s="19" customFormat="1" x14ac:dyDescent="0.25">
      <c r="A49" s="15" t="s">
        <v>44</v>
      </c>
      <c r="B49" s="16">
        <v>7</v>
      </c>
      <c r="C49" s="17">
        <v>25</v>
      </c>
      <c r="D49" s="17">
        <v>4</v>
      </c>
      <c r="E49" s="17">
        <v>476</v>
      </c>
      <c r="F49" s="17">
        <v>5</v>
      </c>
      <c r="G49" s="17">
        <v>1</v>
      </c>
      <c r="H49" s="17">
        <v>2</v>
      </c>
      <c r="I49" s="17">
        <v>197</v>
      </c>
      <c r="J49" s="17">
        <v>0</v>
      </c>
      <c r="K49" s="17">
        <v>3</v>
      </c>
      <c r="L49" s="17">
        <v>188</v>
      </c>
      <c r="M49" s="17">
        <v>0</v>
      </c>
      <c r="N49" s="18">
        <v>575</v>
      </c>
    </row>
    <row r="50" spans="1:14" s="19" customFormat="1" x14ac:dyDescent="0.25">
      <c r="A50" s="20" t="s">
        <v>45</v>
      </c>
      <c r="B50" s="63">
        <v>15</v>
      </c>
      <c r="C50" s="54">
        <v>68</v>
      </c>
      <c r="D50" s="54">
        <v>6</v>
      </c>
      <c r="E50" s="54">
        <v>783</v>
      </c>
      <c r="F50" s="54">
        <v>7</v>
      </c>
      <c r="G50" s="54">
        <v>0</v>
      </c>
      <c r="H50" s="54">
        <v>4</v>
      </c>
      <c r="I50" s="54">
        <v>145</v>
      </c>
      <c r="J50" s="54">
        <v>3</v>
      </c>
      <c r="K50" s="54">
        <v>10</v>
      </c>
      <c r="L50" s="54">
        <v>261</v>
      </c>
      <c r="M50" s="54">
        <v>3</v>
      </c>
      <c r="N50" s="60">
        <v>756</v>
      </c>
    </row>
    <row r="51" spans="1:14" s="2" customFormat="1" x14ac:dyDescent="0.25">
      <c r="A51" s="23" t="s">
        <v>46</v>
      </c>
      <c r="B51" s="26">
        <f t="shared" ref="B51:N51" si="0">SUM(B7:B50)</f>
        <v>939</v>
      </c>
      <c r="C51" s="49">
        <f t="shared" si="0"/>
        <v>3853</v>
      </c>
      <c r="D51" s="26">
        <f t="shared" si="0"/>
        <v>353</v>
      </c>
      <c r="E51" s="26">
        <f t="shared" si="0"/>
        <v>100889</v>
      </c>
      <c r="F51" s="26">
        <f t="shared" si="0"/>
        <v>242</v>
      </c>
      <c r="G51" s="26">
        <f t="shared" si="0"/>
        <v>80</v>
      </c>
      <c r="H51" s="26">
        <f t="shared" si="0"/>
        <v>358</v>
      </c>
      <c r="I51" s="26">
        <f t="shared" si="0"/>
        <v>16514</v>
      </c>
      <c r="J51" s="26">
        <f t="shared" si="0"/>
        <v>28</v>
      </c>
      <c r="K51" s="26">
        <f t="shared" si="0"/>
        <v>834</v>
      </c>
      <c r="L51" s="26">
        <f t="shared" si="0"/>
        <v>35290</v>
      </c>
      <c r="M51" s="26">
        <f t="shared" si="0"/>
        <v>211</v>
      </c>
      <c r="N51" s="26">
        <f t="shared" si="0"/>
        <v>62413</v>
      </c>
    </row>
    <row r="52" spans="1:14" s="8" customFormat="1" x14ac:dyDescent="0.25">
      <c r="A52" s="10" t="s">
        <v>47</v>
      </c>
      <c r="B52" s="61"/>
      <c r="C52" s="58"/>
      <c r="D52" s="61"/>
      <c r="E52" s="13">
        <f>E51-N51</f>
        <v>38476</v>
      </c>
      <c r="F52" s="11"/>
      <c r="G52" s="13"/>
      <c r="H52" s="68"/>
      <c r="I52" s="68"/>
      <c r="J52" s="68"/>
      <c r="K52" s="11"/>
      <c r="L52" s="64"/>
      <c r="M52" s="12"/>
      <c r="N52" s="13"/>
    </row>
    <row r="53" spans="1:14" s="8" customFormat="1" x14ac:dyDescent="0.25">
      <c r="A53" s="24" t="s">
        <v>48</v>
      </c>
      <c r="B53" s="51">
        <f t="shared" ref="B53:N53" si="1">B51/(SUM($B$51:$N$51))</f>
        <v>4.229653519756401E-3</v>
      </c>
      <c r="C53" s="51">
        <f t="shared" si="1"/>
        <v>1.7355543143366785E-2</v>
      </c>
      <c r="D53" s="51">
        <f t="shared" si="1"/>
        <v>1.5900614403344083E-3</v>
      </c>
      <c r="E53" s="51">
        <f t="shared" si="1"/>
        <v>0.4544467667249239</v>
      </c>
      <c r="F53" s="51">
        <f t="shared" si="1"/>
        <v>1.0900704491810958E-3</v>
      </c>
      <c r="G53" s="51">
        <f t="shared" si="1"/>
        <v>3.6035386749788293E-4</v>
      </c>
      <c r="H53" s="51">
        <f t="shared" si="1"/>
        <v>1.612583557053026E-3</v>
      </c>
      <c r="I53" s="51">
        <f t="shared" si="1"/>
        <v>7.4386047098250488E-2</v>
      </c>
      <c r="J53" s="51">
        <f t="shared" si="1"/>
        <v>1.2612385362425902E-4</v>
      </c>
      <c r="K53" s="51">
        <f t="shared" si="1"/>
        <v>3.7566890686654294E-3</v>
      </c>
      <c r="L53" s="51">
        <f t="shared" si="1"/>
        <v>0.15896109980000361</v>
      </c>
      <c r="M53" s="51">
        <f t="shared" si="1"/>
        <v>9.504333255256662E-4</v>
      </c>
      <c r="N53" s="51">
        <f t="shared" si="1"/>
        <v>0.28113457415181708</v>
      </c>
    </row>
    <row r="57" spans="1:14" x14ac:dyDescent="0.25">
      <c r="L57"/>
    </row>
  </sheetData>
  <mergeCells count="3">
    <mergeCell ref="B3:N3"/>
    <mergeCell ref="B4:N4"/>
    <mergeCell ref="B2:N2"/>
  </mergeCells>
  <phoneticPr fontId="5" type="noConversion"/>
  <printOptions horizontalCentered="1"/>
  <pageMargins left="0.5" right="0.5" top="0.5" bottom="0.5" header="0.25" footer="0.25"/>
  <pageSetup paperSize="5" orientation="landscape" horizontalDpi="300" verticalDpi="300" r:id="rId1"/>
  <headerFooter alignWithMargins="0">
    <oddHeader>&amp;CABSTRACT OF VOTES
Cast at the Presidential Primary Election         March 8,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pane xSplit="1" ySplit="6" topLeftCell="B14" activePane="bottomRight" state="frozen"/>
      <selection activeCell="H7" sqref="H7:H50"/>
      <selection pane="topRight" activeCell="H7" sqref="H7:H50"/>
      <selection pane="bottomLeft" activeCell="H7" sqref="H7:H50"/>
      <selection pane="bottomRight" activeCell="H21" sqref="H21"/>
    </sheetView>
  </sheetViews>
  <sheetFormatPr defaultColWidth="9.109375" defaultRowHeight="13.2" x14ac:dyDescent="0.25"/>
  <cols>
    <col min="1" max="1" width="10.5546875" style="8" customWidth="1"/>
    <col min="2" max="9" width="9.6640625" style="25" customWidth="1"/>
    <col min="10" max="16384" width="9.109375" style="25"/>
  </cols>
  <sheetData>
    <row r="1" spans="1:9" s="1" customFormat="1" ht="17.399999999999999" x14ac:dyDescent="0.3">
      <c r="A1" s="2" t="s">
        <v>59</v>
      </c>
      <c r="B1" s="50"/>
      <c r="C1" s="50"/>
      <c r="D1" s="50"/>
      <c r="E1" s="50"/>
      <c r="F1" s="50"/>
      <c r="G1" s="50"/>
      <c r="H1" s="50"/>
      <c r="I1" s="4" t="s">
        <v>0</v>
      </c>
    </row>
    <row r="2" spans="1:9" s="3" customFormat="1" x14ac:dyDescent="0.25">
      <c r="A2" s="52"/>
      <c r="B2" s="75"/>
      <c r="C2" s="76"/>
      <c r="D2" s="77"/>
      <c r="E2" s="46"/>
      <c r="F2" s="46"/>
      <c r="G2" s="46"/>
      <c r="H2" s="46"/>
      <c r="I2" s="47"/>
    </row>
    <row r="3" spans="1:9" s="2" customFormat="1" x14ac:dyDescent="0.25">
      <c r="A3" s="5"/>
      <c r="B3" s="72" t="s">
        <v>57</v>
      </c>
      <c r="C3" s="73"/>
      <c r="D3" s="74"/>
      <c r="E3" s="69" t="s">
        <v>52</v>
      </c>
      <c r="F3" s="70"/>
      <c r="G3" s="70"/>
      <c r="H3" s="70"/>
      <c r="I3" s="71"/>
    </row>
    <row r="4" spans="1:9" s="2" customFormat="1" x14ac:dyDescent="0.25">
      <c r="A4" s="5"/>
      <c r="B4" s="75" t="s">
        <v>60</v>
      </c>
      <c r="C4" s="76"/>
      <c r="D4" s="77"/>
      <c r="E4" s="69" t="s">
        <v>53</v>
      </c>
      <c r="F4" s="70"/>
      <c r="G4" s="70"/>
      <c r="H4" s="70"/>
      <c r="I4" s="71"/>
    </row>
    <row r="5" spans="1:9" s="8" customFormat="1" x14ac:dyDescent="0.25">
      <c r="A5" s="6"/>
      <c r="B5" s="7" t="s">
        <v>58</v>
      </c>
      <c r="C5" s="7" t="s">
        <v>58</v>
      </c>
      <c r="D5" s="7" t="s">
        <v>58</v>
      </c>
      <c r="E5" s="28"/>
      <c r="F5" s="29"/>
      <c r="G5" s="29"/>
      <c r="H5" s="29"/>
      <c r="I5" s="30"/>
    </row>
    <row r="6" spans="1:9" s="66" customFormat="1" ht="96" customHeight="1" x14ac:dyDescent="0.25">
      <c r="A6" s="65" t="s">
        <v>1</v>
      </c>
      <c r="B6" s="9" t="s">
        <v>74</v>
      </c>
      <c r="C6" s="9" t="s">
        <v>75</v>
      </c>
      <c r="D6" s="9" t="s">
        <v>76</v>
      </c>
      <c r="E6" s="31" t="s">
        <v>54</v>
      </c>
      <c r="F6" s="31" t="s">
        <v>50</v>
      </c>
      <c r="G6" s="31" t="s">
        <v>55</v>
      </c>
      <c r="H6" s="31" t="s">
        <v>56</v>
      </c>
      <c r="I6" s="32" t="s">
        <v>51</v>
      </c>
    </row>
    <row r="7" spans="1:9" s="14" customFormat="1" x14ac:dyDescent="0.25">
      <c r="A7" s="10" t="s">
        <v>2</v>
      </c>
      <c r="B7" s="11">
        <v>48</v>
      </c>
      <c r="C7" s="13">
        <v>23</v>
      </c>
      <c r="D7" s="48">
        <v>18</v>
      </c>
      <c r="E7" s="48">
        <v>211282</v>
      </c>
      <c r="F7" s="55">
        <v>7358</v>
      </c>
      <c r="G7" s="55">
        <f>E7+F7</f>
        <v>218640</v>
      </c>
      <c r="H7" s="55">
        <v>50347</v>
      </c>
      <c r="I7" s="67">
        <f>IF(G7&lt;&gt;0,H7/G7,"")</f>
        <v>0.23027350896450788</v>
      </c>
    </row>
    <row r="8" spans="1:9" s="14" customFormat="1" x14ac:dyDescent="0.25">
      <c r="A8" s="15" t="s">
        <v>3</v>
      </c>
      <c r="B8" s="16">
        <v>1</v>
      </c>
      <c r="C8" s="18">
        <v>1</v>
      </c>
      <c r="D8" s="34">
        <v>1</v>
      </c>
      <c r="E8" s="34">
        <v>2340</v>
      </c>
      <c r="F8" s="33">
        <v>70</v>
      </c>
      <c r="G8" s="33">
        <f t="shared" ref="G8:G50" si="0">E8+F8</f>
        <v>2410</v>
      </c>
      <c r="H8" s="33">
        <v>835</v>
      </c>
      <c r="I8" s="43">
        <f t="shared" ref="I8:I51" si="1">IF(G8&lt;&gt;0,H8/G8,"")</f>
        <v>0.34647302904564314</v>
      </c>
    </row>
    <row r="9" spans="1:9" s="14" customFormat="1" x14ac:dyDescent="0.25">
      <c r="A9" s="15" t="s">
        <v>4</v>
      </c>
      <c r="B9" s="16">
        <v>12</v>
      </c>
      <c r="C9" s="18">
        <v>2</v>
      </c>
      <c r="D9" s="34">
        <v>2</v>
      </c>
      <c r="E9" s="34">
        <v>38840</v>
      </c>
      <c r="F9" s="33">
        <v>1218</v>
      </c>
      <c r="G9" s="33">
        <f t="shared" si="0"/>
        <v>40058</v>
      </c>
      <c r="H9" s="33">
        <v>8920</v>
      </c>
      <c r="I9" s="43">
        <f t="shared" si="1"/>
        <v>0.22267711817864097</v>
      </c>
    </row>
    <row r="10" spans="1:9" s="14" customFormat="1" x14ac:dyDescent="0.25">
      <c r="A10" s="15" t="s">
        <v>5</v>
      </c>
      <c r="B10" s="16">
        <v>1</v>
      </c>
      <c r="C10" s="18">
        <v>2</v>
      </c>
      <c r="D10" s="34">
        <v>0</v>
      </c>
      <c r="E10" s="34">
        <v>3069</v>
      </c>
      <c r="F10" s="33">
        <v>137</v>
      </c>
      <c r="G10" s="33">
        <f t="shared" si="0"/>
        <v>3206</v>
      </c>
      <c r="H10" s="33">
        <v>1517</v>
      </c>
      <c r="I10" s="43">
        <f t="shared" si="1"/>
        <v>0.47317529631940114</v>
      </c>
    </row>
    <row r="11" spans="1:9" s="14" customFormat="1" x14ac:dyDescent="0.25">
      <c r="A11" s="15" t="s">
        <v>6</v>
      </c>
      <c r="B11" s="16">
        <v>0</v>
      </c>
      <c r="C11" s="18">
        <v>1</v>
      </c>
      <c r="D11" s="34">
        <v>1</v>
      </c>
      <c r="E11" s="34">
        <v>4629</v>
      </c>
      <c r="F11" s="33">
        <v>96</v>
      </c>
      <c r="G11" s="33">
        <f t="shared" si="0"/>
        <v>4725</v>
      </c>
      <c r="H11" s="33">
        <v>1316</v>
      </c>
      <c r="I11" s="43">
        <f t="shared" si="1"/>
        <v>0.2785185185185185</v>
      </c>
    </row>
    <row r="12" spans="1:9" s="14" customFormat="1" x14ac:dyDescent="0.25">
      <c r="A12" s="15" t="s">
        <v>7</v>
      </c>
      <c r="B12" s="16">
        <v>10</v>
      </c>
      <c r="C12" s="18">
        <v>4</v>
      </c>
      <c r="D12" s="34">
        <v>4</v>
      </c>
      <c r="E12" s="34">
        <v>18774</v>
      </c>
      <c r="F12" s="33">
        <v>811</v>
      </c>
      <c r="G12" s="33">
        <f t="shared" si="0"/>
        <v>19585</v>
      </c>
      <c r="H12" s="33">
        <v>7058</v>
      </c>
      <c r="I12" s="43">
        <f t="shared" si="1"/>
        <v>0.36037784018381414</v>
      </c>
    </row>
    <row r="13" spans="1:9" s="14" customFormat="1" x14ac:dyDescent="0.25">
      <c r="A13" s="15" t="s">
        <v>8</v>
      </c>
      <c r="B13" s="16">
        <v>2</v>
      </c>
      <c r="C13" s="18">
        <v>0</v>
      </c>
      <c r="D13" s="34">
        <v>1</v>
      </c>
      <c r="E13" s="34">
        <v>11246</v>
      </c>
      <c r="F13" s="33">
        <v>185</v>
      </c>
      <c r="G13" s="33">
        <f t="shared" si="0"/>
        <v>11431</v>
      </c>
      <c r="H13" s="33">
        <v>1567</v>
      </c>
      <c r="I13" s="43">
        <f t="shared" si="1"/>
        <v>0.13708336978392091</v>
      </c>
    </row>
    <row r="14" spans="1:9" s="14" customFormat="1" x14ac:dyDescent="0.25">
      <c r="A14" s="15" t="s">
        <v>9</v>
      </c>
      <c r="B14" s="16">
        <v>2</v>
      </c>
      <c r="C14" s="18">
        <v>2</v>
      </c>
      <c r="D14" s="34">
        <v>2</v>
      </c>
      <c r="E14" s="34">
        <v>4139</v>
      </c>
      <c r="F14" s="33">
        <v>187</v>
      </c>
      <c r="G14" s="33">
        <f t="shared" si="0"/>
        <v>4326</v>
      </c>
      <c r="H14" s="33">
        <v>2051</v>
      </c>
      <c r="I14" s="43">
        <f t="shared" si="1"/>
        <v>0.47411003236245952</v>
      </c>
    </row>
    <row r="15" spans="1:9" s="14" customFormat="1" x14ac:dyDescent="0.25">
      <c r="A15" s="15" t="s">
        <v>10</v>
      </c>
      <c r="B15" s="16">
        <v>17</v>
      </c>
      <c r="C15" s="18">
        <v>9</v>
      </c>
      <c r="D15" s="34">
        <v>3</v>
      </c>
      <c r="E15" s="34">
        <v>21363</v>
      </c>
      <c r="F15" s="33">
        <v>789</v>
      </c>
      <c r="G15" s="33">
        <f t="shared" si="0"/>
        <v>22152</v>
      </c>
      <c r="H15" s="33">
        <v>6899</v>
      </c>
      <c r="I15" s="43">
        <f t="shared" si="1"/>
        <v>0.31143914770675335</v>
      </c>
    </row>
    <row r="16" spans="1:9" s="14" customFormat="1" x14ac:dyDescent="0.25">
      <c r="A16" s="15" t="s">
        <v>11</v>
      </c>
      <c r="B16" s="16">
        <v>26</v>
      </c>
      <c r="C16" s="18">
        <v>14</v>
      </c>
      <c r="D16" s="34">
        <v>9</v>
      </c>
      <c r="E16" s="34">
        <v>44838</v>
      </c>
      <c r="F16" s="33">
        <v>2430</v>
      </c>
      <c r="G16" s="33">
        <f t="shared" si="0"/>
        <v>47268</v>
      </c>
      <c r="H16" s="33">
        <v>16977</v>
      </c>
      <c r="I16" s="43">
        <f t="shared" si="1"/>
        <v>0.35916476263010916</v>
      </c>
    </row>
    <row r="17" spans="1:9" s="14" customFormat="1" x14ac:dyDescent="0.25">
      <c r="A17" s="15" t="s">
        <v>12</v>
      </c>
      <c r="B17" s="16">
        <v>1</v>
      </c>
      <c r="C17" s="18">
        <v>2</v>
      </c>
      <c r="D17" s="34">
        <v>0</v>
      </c>
      <c r="E17" s="34">
        <v>5420</v>
      </c>
      <c r="F17" s="33">
        <v>266</v>
      </c>
      <c r="G17" s="33">
        <f t="shared" si="0"/>
        <v>5686</v>
      </c>
      <c r="H17" s="33">
        <v>1993</v>
      </c>
      <c r="I17" s="43">
        <f t="shared" si="1"/>
        <v>0.3505100246218783</v>
      </c>
    </row>
    <row r="18" spans="1:9" s="14" customFormat="1" x14ac:dyDescent="0.25">
      <c r="A18" s="15" t="s">
        <v>13</v>
      </c>
      <c r="B18" s="16">
        <v>0</v>
      </c>
      <c r="C18" s="18">
        <v>0</v>
      </c>
      <c r="D18" s="34">
        <v>0</v>
      </c>
      <c r="E18" s="34">
        <v>1464</v>
      </c>
      <c r="F18" s="33">
        <v>50</v>
      </c>
      <c r="G18" s="33">
        <f t="shared" si="0"/>
        <v>1514</v>
      </c>
      <c r="H18" s="33">
        <v>580</v>
      </c>
      <c r="I18" s="43">
        <f t="shared" si="1"/>
        <v>0.38309114927344784</v>
      </c>
    </row>
    <row r="19" spans="1:9" s="19" customFormat="1" x14ac:dyDescent="0.25">
      <c r="A19" s="15" t="s">
        <v>14</v>
      </c>
      <c r="B19" s="16">
        <v>1</v>
      </c>
      <c r="C19" s="18">
        <v>1</v>
      </c>
      <c r="D19" s="34">
        <v>0</v>
      </c>
      <c r="E19" s="34">
        <v>624</v>
      </c>
      <c r="F19" s="33">
        <v>31</v>
      </c>
      <c r="G19" s="33">
        <f t="shared" si="0"/>
        <v>655</v>
      </c>
      <c r="H19" s="33">
        <v>298</v>
      </c>
      <c r="I19" s="43">
        <f t="shared" si="1"/>
        <v>0.45496183206106872</v>
      </c>
    </row>
    <row r="20" spans="1:9" s="19" customFormat="1" x14ac:dyDescent="0.25">
      <c r="A20" s="15" t="s">
        <v>15</v>
      </c>
      <c r="B20" s="16">
        <v>42</v>
      </c>
      <c r="C20" s="18">
        <v>26</v>
      </c>
      <c r="D20" s="34">
        <v>17</v>
      </c>
      <c r="E20" s="34">
        <v>77927</v>
      </c>
      <c r="F20" s="33">
        <v>1790</v>
      </c>
      <c r="G20" s="33">
        <f t="shared" si="0"/>
        <v>79717</v>
      </c>
      <c r="H20" s="33">
        <v>23677</v>
      </c>
      <c r="I20" s="43">
        <f t="shared" si="1"/>
        <v>0.29701318413889133</v>
      </c>
    </row>
    <row r="21" spans="1:9" s="19" customFormat="1" x14ac:dyDescent="0.25">
      <c r="A21" s="15" t="s">
        <v>16</v>
      </c>
      <c r="B21" s="16">
        <v>0</v>
      </c>
      <c r="C21" s="18">
        <v>1</v>
      </c>
      <c r="D21" s="34">
        <v>1</v>
      </c>
      <c r="E21" s="34">
        <v>3422</v>
      </c>
      <c r="F21" s="33">
        <v>145</v>
      </c>
      <c r="G21" s="33">
        <f t="shared" si="0"/>
        <v>3567</v>
      </c>
      <c r="H21" s="33">
        <v>1424</v>
      </c>
      <c r="I21" s="43">
        <f t="shared" si="1"/>
        <v>0.39921502663302494</v>
      </c>
    </row>
    <row r="22" spans="1:9" s="19" customFormat="1" x14ac:dyDescent="0.25">
      <c r="A22" s="15" t="s">
        <v>17</v>
      </c>
      <c r="B22" s="16">
        <v>1</v>
      </c>
      <c r="C22" s="18">
        <v>0</v>
      </c>
      <c r="D22" s="34">
        <v>3</v>
      </c>
      <c r="E22" s="34">
        <v>8915</v>
      </c>
      <c r="F22" s="33">
        <v>517</v>
      </c>
      <c r="G22" s="33">
        <f t="shared" si="0"/>
        <v>9432</v>
      </c>
      <c r="H22" s="33">
        <v>4768</v>
      </c>
      <c r="I22" s="43">
        <f t="shared" si="1"/>
        <v>0.50551314673452075</v>
      </c>
    </row>
    <row r="23" spans="1:9" s="19" customFormat="1" x14ac:dyDescent="0.25">
      <c r="A23" s="15" t="s">
        <v>18</v>
      </c>
      <c r="B23" s="16">
        <v>0</v>
      </c>
      <c r="C23" s="18">
        <v>0</v>
      </c>
      <c r="D23" s="34">
        <v>0</v>
      </c>
      <c r="E23" s="34">
        <v>341</v>
      </c>
      <c r="F23" s="33">
        <v>12</v>
      </c>
      <c r="G23" s="33">
        <f t="shared" si="0"/>
        <v>353</v>
      </c>
      <c r="H23" s="33">
        <v>170</v>
      </c>
      <c r="I23" s="43">
        <f t="shared" si="1"/>
        <v>0.48158640226628896</v>
      </c>
    </row>
    <row r="24" spans="1:9" s="19" customFormat="1" x14ac:dyDescent="0.25">
      <c r="A24" s="15" t="s">
        <v>19</v>
      </c>
      <c r="B24" s="16">
        <v>2</v>
      </c>
      <c r="C24" s="18">
        <v>2</v>
      </c>
      <c r="D24" s="34">
        <v>0</v>
      </c>
      <c r="E24" s="34">
        <v>4202</v>
      </c>
      <c r="F24" s="33">
        <v>114</v>
      </c>
      <c r="G24" s="33">
        <f t="shared" si="0"/>
        <v>4316</v>
      </c>
      <c r="H24" s="33">
        <v>1755</v>
      </c>
      <c r="I24" s="43">
        <f t="shared" si="1"/>
        <v>0.40662650602409639</v>
      </c>
    </row>
    <row r="25" spans="1:9" s="19" customFormat="1" x14ac:dyDescent="0.25">
      <c r="A25" s="15" t="s">
        <v>20</v>
      </c>
      <c r="B25" s="16">
        <v>0</v>
      </c>
      <c r="C25" s="18">
        <v>0</v>
      </c>
      <c r="D25" s="34">
        <v>0</v>
      </c>
      <c r="E25" s="34">
        <v>2651</v>
      </c>
      <c r="F25" s="33">
        <v>89</v>
      </c>
      <c r="G25" s="33">
        <f t="shared" si="0"/>
        <v>2740</v>
      </c>
      <c r="H25" s="33">
        <v>1025</v>
      </c>
      <c r="I25" s="43">
        <f t="shared" si="1"/>
        <v>0.37408759124087593</v>
      </c>
    </row>
    <row r="26" spans="1:9" s="19" customFormat="1" x14ac:dyDescent="0.25">
      <c r="A26" s="15" t="s">
        <v>21</v>
      </c>
      <c r="B26" s="16">
        <v>2</v>
      </c>
      <c r="C26" s="18">
        <v>0</v>
      </c>
      <c r="D26" s="34">
        <v>1</v>
      </c>
      <c r="E26" s="34">
        <v>9242</v>
      </c>
      <c r="F26" s="33">
        <v>249</v>
      </c>
      <c r="G26" s="33">
        <f t="shared" si="0"/>
        <v>9491</v>
      </c>
      <c r="H26" s="33">
        <v>2824</v>
      </c>
      <c r="I26" s="43">
        <f t="shared" si="1"/>
        <v>0.29754504267200504</v>
      </c>
    </row>
    <row r="27" spans="1:9" s="19" customFormat="1" x14ac:dyDescent="0.25">
      <c r="A27" s="15" t="s">
        <v>22</v>
      </c>
      <c r="B27" s="16">
        <v>3</v>
      </c>
      <c r="C27" s="18">
        <v>0</v>
      </c>
      <c r="D27" s="34">
        <v>0</v>
      </c>
      <c r="E27" s="34">
        <v>5885</v>
      </c>
      <c r="F27" s="33">
        <v>158</v>
      </c>
      <c r="G27" s="33">
        <f t="shared" si="0"/>
        <v>6043</v>
      </c>
      <c r="H27" s="33">
        <v>2336</v>
      </c>
      <c r="I27" s="43">
        <f t="shared" si="1"/>
        <v>0.38656296541452922</v>
      </c>
    </row>
    <row r="28" spans="1:9" s="19" customFormat="1" x14ac:dyDescent="0.25">
      <c r="A28" s="15" t="s">
        <v>23</v>
      </c>
      <c r="B28" s="16">
        <v>1</v>
      </c>
      <c r="C28" s="18">
        <v>4</v>
      </c>
      <c r="D28" s="34">
        <v>3</v>
      </c>
      <c r="E28" s="34">
        <v>6263</v>
      </c>
      <c r="F28" s="33">
        <v>318</v>
      </c>
      <c r="G28" s="33">
        <f t="shared" si="0"/>
        <v>6581</v>
      </c>
      <c r="H28" s="33">
        <v>2776</v>
      </c>
      <c r="I28" s="43">
        <f t="shared" si="1"/>
        <v>0.42182039203768423</v>
      </c>
    </row>
    <row r="29" spans="1:9" s="19" customFormat="1" x14ac:dyDescent="0.25">
      <c r="A29" s="15" t="s">
        <v>24</v>
      </c>
      <c r="B29" s="16">
        <v>8</v>
      </c>
      <c r="C29" s="18">
        <v>1</v>
      </c>
      <c r="D29" s="34">
        <v>0</v>
      </c>
      <c r="E29" s="34">
        <v>8623</v>
      </c>
      <c r="F29" s="33">
        <v>423</v>
      </c>
      <c r="G29" s="33">
        <f t="shared" si="0"/>
        <v>9046</v>
      </c>
      <c r="H29" s="33">
        <v>3228</v>
      </c>
      <c r="I29" s="43">
        <f t="shared" si="1"/>
        <v>0.35684280344903824</v>
      </c>
    </row>
    <row r="30" spans="1:9" s="19" customFormat="1" x14ac:dyDescent="0.25">
      <c r="A30" s="15" t="s">
        <v>25</v>
      </c>
      <c r="B30" s="16">
        <v>0</v>
      </c>
      <c r="C30" s="18">
        <v>0</v>
      </c>
      <c r="D30" s="34">
        <v>0</v>
      </c>
      <c r="E30" s="34">
        <v>5795</v>
      </c>
      <c r="F30" s="33">
        <v>152</v>
      </c>
      <c r="G30" s="33">
        <f t="shared" si="0"/>
        <v>5947</v>
      </c>
      <c r="H30" s="33">
        <v>1948</v>
      </c>
      <c r="I30" s="43">
        <f t="shared" si="1"/>
        <v>0.3275601143433664</v>
      </c>
    </row>
    <row r="31" spans="1:9" s="19" customFormat="1" x14ac:dyDescent="0.25">
      <c r="A31" s="15" t="s">
        <v>26</v>
      </c>
      <c r="B31" s="16">
        <v>4</v>
      </c>
      <c r="C31" s="18">
        <v>3</v>
      </c>
      <c r="D31" s="34">
        <v>2</v>
      </c>
      <c r="E31" s="34">
        <v>9051</v>
      </c>
      <c r="F31" s="33">
        <v>251</v>
      </c>
      <c r="G31" s="33">
        <f t="shared" si="0"/>
        <v>9302</v>
      </c>
      <c r="H31" s="33">
        <v>4415</v>
      </c>
      <c r="I31" s="43">
        <f t="shared" si="1"/>
        <v>0.47462911201892066</v>
      </c>
    </row>
    <row r="32" spans="1:9" s="19" customFormat="1" x14ac:dyDescent="0.25">
      <c r="A32" s="15" t="s">
        <v>27</v>
      </c>
      <c r="B32" s="16">
        <v>5</v>
      </c>
      <c r="C32" s="18">
        <v>2</v>
      </c>
      <c r="D32" s="34">
        <v>2</v>
      </c>
      <c r="E32" s="34">
        <v>12446</v>
      </c>
      <c r="F32" s="33">
        <v>620</v>
      </c>
      <c r="G32" s="33">
        <f t="shared" si="0"/>
        <v>13066</v>
      </c>
      <c r="H32" s="33">
        <v>5595</v>
      </c>
      <c r="I32" s="43">
        <f t="shared" si="1"/>
        <v>0.4282106229909689</v>
      </c>
    </row>
    <row r="33" spans="1:9" s="19" customFormat="1" x14ac:dyDescent="0.25">
      <c r="A33" s="15" t="s">
        <v>28</v>
      </c>
      <c r="B33" s="16">
        <v>7</v>
      </c>
      <c r="C33" s="18">
        <v>1</v>
      </c>
      <c r="D33" s="34">
        <v>2</v>
      </c>
      <c r="E33" s="34">
        <v>7364</v>
      </c>
      <c r="F33" s="33">
        <v>458</v>
      </c>
      <c r="G33" s="33">
        <f t="shared" si="0"/>
        <v>7822</v>
      </c>
      <c r="H33" s="33">
        <v>2415</v>
      </c>
      <c r="I33" s="43">
        <f t="shared" si="1"/>
        <v>0.30874456660700589</v>
      </c>
    </row>
    <row r="34" spans="1:9" s="19" customFormat="1" x14ac:dyDescent="0.25">
      <c r="A34" s="15" t="s">
        <v>29</v>
      </c>
      <c r="B34" s="16">
        <v>23</v>
      </c>
      <c r="C34" s="18">
        <v>7</v>
      </c>
      <c r="D34" s="34">
        <v>12</v>
      </c>
      <c r="E34" s="34">
        <v>67867</v>
      </c>
      <c r="F34" s="33">
        <v>3194</v>
      </c>
      <c r="G34" s="33">
        <f t="shared" si="0"/>
        <v>71061</v>
      </c>
      <c r="H34" s="33">
        <v>23040</v>
      </c>
      <c r="I34" s="43">
        <f t="shared" si="1"/>
        <v>0.32422847975682861</v>
      </c>
    </row>
    <row r="35" spans="1:9" s="19" customFormat="1" x14ac:dyDescent="0.25">
      <c r="A35" s="15" t="s">
        <v>30</v>
      </c>
      <c r="B35" s="16">
        <v>3</v>
      </c>
      <c r="C35" s="18">
        <v>3</v>
      </c>
      <c r="D35" s="34">
        <v>1</v>
      </c>
      <c r="E35" s="34">
        <v>19801</v>
      </c>
      <c r="F35" s="33">
        <v>767</v>
      </c>
      <c r="G35" s="33">
        <f t="shared" si="0"/>
        <v>20568</v>
      </c>
      <c r="H35" s="33">
        <v>4385</v>
      </c>
      <c r="I35" s="43">
        <f t="shared" si="1"/>
        <v>0.21319525476468301</v>
      </c>
    </row>
    <row r="36" spans="1:9" s="19" customFormat="1" x14ac:dyDescent="0.25">
      <c r="A36" s="15" t="s">
        <v>31</v>
      </c>
      <c r="B36" s="16">
        <v>0</v>
      </c>
      <c r="C36" s="18">
        <v>1</v>
      </c>
      <c r="D36" s="34">
        <v>1</v>
      </c>
      <c r="E36" s="34">
        <v>4577</v>
      </c>
      <c r="F36" s="33">
        <v>109</v>
      </c>
      <c r="G36" s="33">
        <f t="shared" si="0"/>
        <v>4686</v>
      </c>
      <c r="H36" s="33">
        <v>2292</v>
      </c>
      <c r="I36" s="43">
        <f t="shared" si="1"/>
        <v>0.48911651728553135</v>
      </c>
    </row>
    <row r="37" spans="1:9" s="19" customFormat="1" x14ac:dyDescent="0.25">
      <c r="A37" s="15" t="s">
        <v>32</v>
      </c>
      <c r="B37" s="16">
        <v>0</v>
      </c>
      <c r="C37" s="18">
        <v>1</v>
      </c>
      <c r="D37" s="34">
        <v>0</v>
      </c>
      <c r="E37" s="34">
        <v>1928</v>
      </c>
      <c r="F37" s="33">
        <v>71</v>
      </c>
      <c r="G37" s="33">
        <f t="shared" si="0"/>
        <v>1999</v>
      </c>
      <c r="H37" s="33">
        <v>785</v>
      </c>
      <c r="I37" s="43">
        <f t="shared" si="1"/>
        <v>0.39269634817408705</v>
      </c>
    </row>
    <row r="38" spans="1:9" s="19" customFormat="1" x14ac:dyDescent="0.25">
      <c r="A38" s="15" t="s">
        <v>33</v>
      </c>
      <c r="B38" s="16">
        <v>0</v>
      </c>
      <c r="C38" s="18">
        <v>1</v>
      </c>
      <c r="D38" s="34">
        <v>0</v>
      </c>
      <c r="E38" s="34">
        <v>1876</v>
      </c>
      <c r="F38" s="33">
        <v>82</v>
      </c>
      <c r="G38" s="33">
        <f t="shared" si="0"/>
        <v>1958</v>
      </c>
      <c r="H38" s="33">
        <v>726</v>
      </c>
      <c r="I38" s="43">
        <f t="shared" si="1"/>
        <v>0.3707865168539326</v>
      </c>
    </row>
    <row r="39" spans="1:9" s="19" customFormat="1" x14ac:dyDescent="0.25">
      <c r="A39" s="15" t="s">
        <v>34</v>
      </c>
      <c r="B39" s="16">
        <v>3</v>
      </c>
      <c r="C39" s="18">
        <v>5</v>
      </c>
      <c r="D39" s="34">
        <v>1</v>
      </c>
      <c r="E39" s="34">
        <v>14823</v>
      </c>
      <c r="F39" s="33">
        <v>2175</v>
      </c>
      <c r="G39" s="33">
        <f t="shared" si="0"/>
        <v>16998</v>
      </c>
      <c r="H39" s="33">
        <v>7117</v>
      </c>
      <c r="I39" s="43">
        <f t="shared" si="1"/>
        <v>0.41869631721378986</v>
      </c>
    </row>
    <row r="40" spans="1:9" s="19" customFormat="1" x14ac:dyDescent="0.25">
      <c r="A40" s="15" t="s">
        <v>35</v>
      </c>
      <c r="B40" s="16">
        <v>3</v>
      </c>
      <c r="C40" s="18">
        <v>0</v>
      </c>
      <c r="D40" s="34">
        <v>0</v>
      </c>
      <c r="E40" s="34">
        <v>7355</v>
      </c>
      <c r="F40" s="33">
        <v>290</v>
      </c>
      <c r="G40" s="33">
        <f t="shared" si="0"/>
        <v>7645</v>
      </c>
      <c r="H40" s="33">
        <v>2506</v>
      </c>
      <c r="I40" s="43">
        <f t="shared" si="1"/>
        <v>0.32779594506213211</v>
      </c>
    </row>
    <row r="41" spans="1:9" s="19" customFormat="1" x14ac:dyDescent="0.25">
      <c r="A41" s="15" t="s">
        <v>36</v>
      </c>
      <c r="B41" s="16">
        <v>9</v>
      </c>
      <c r="C41" s="18">
        <v>5</v>
      </c>
      <c r="D41" s="34">
        <v>5</v>
      </c>
      <c r="E41" s="34">
        <v>18728</v>
      </c>
      <c r="F41" s="33">
        <v>484</v>
      </c>
      <c r="G41" s="33">
        <f t="shared" si="0"/>
        <v>19212</v>
      </c>
      <c r="H41" s="33">
        <v>3983</v>
      </c>
      <c r="I41" s="43">
        <f t="shared" si="1"/>
        <v>0.20731834270247762</v>
      </c>
    </row>
    <row r="42" spans="1:9" s="19" customFormat="1" x14ac:dyDescent="0.25">
      <c r="A42" s="15" t="s">
        <v>37</v>
      </c>
      <c r="B42" s="16">
        <v>0</v>
      </c>
      <c r="C42" s="18">
        <v>1</v>
      </c>
      <c r="D42" s="34">
        <v>1</v>
      </c>
      <c r="E42" s="34">
        <v>2326</v>
      </c>
      <c r="F42" s="33">
        <v>88</v>
      </c>
      <c r="G42" s="33">
        <f t="shared" si="0"/>
        <v>2414</v>
      </c>
      <c r="H42" s="33">
        <v>793</v>
      </c>
      <c r="I42" s="43">
        <f t="shared" si="1"/>
        <v>0.32850041425020715</v>
      </c>
    </row>
    <row r="43" spans="1:9" s="19" customFormat="1" x14ac:dyDescent="0.25">
      <c r="A43" s="15" t="s">
        <v>38</v>
      </c>
      <c r="B43" s="16">
        <v>2</v>
      </c>
      <c r="C43" s="18">
        <v>1</v>
      </c>
      <c r="D43" s="34">
        <v>0</v>
      </c>
      <c r="E43" s="34">
        <v>4460</v>
      </c>
      <c r="F43" s="33">
        <v>190</v>
      </c>
      <c r="G43" s="33">
        <f t="shared" si="0"/>
        <v>4650</v>
      </c>
      <c r="H43" s="33">
        <v>1677</v>
      </c>
      <c r="I43" s="43">
        <f t="shared" si="1"/>
        <v>0.36064516129032259</v>
      </c>
    </row>
    <row r="44" spans="1:9" s="19" customFormat="1" x14ac:dyDescent="0.25">
      <c r="A44" s="15" t="s">
        <v>39</v>
      </c>
      <c r="B44" s="16">
        <v>0</v>
      </c>
      <c r="C44" s="18">
        <v>3</v>
      </c>
      <c r="D44" s="34">
        <v>0</v>
      </c>
      <c r="E44" s="34">
        <v>9721</v>
      </c>
      <c r="F44" s="33">
        <v>445</v>
      </c>
      <c r="G44" s="33">
        <f t="shared" si="0"/>
        <v>10166</v>
      </c>
      <c r="H44" s="33">
        <v>3369</v>
      </c>
      <c r="I44" s="43">
        <f t="shared" si="1"/>
        <v>0.33139878024788511</v>
      </c>
    </row>
    <row r="45" spans="1:9" s="19" customFormat="1" x14ac:dyDescent="0.25">
      <c r="A45" s="15" t="s">
        <v>40</v>
      </c>
      <c r="B45" s="16">
        <v>0</v>
      </c>
      <c r="C45" s="18">
        <v>0</v>
      </c>
      <c r="D45" s="34">
        <v>0</v>
      </c>
      <c r="E45" s="34">
        <v>3199</v>
      </c>
      <c r="F45" s="33">
        <v>41</v>
      </c>
      <c r="G45" s="33">
        <f t="shared" si="0"/>
        <v>3240</v>
      </c>
      <c r="H45" s="33">
        <v>878</v>
      </c>
      <c r="I45" s="43">
        <f t="shared" si="1"/>
        <v>0.27098765432098765</v>
      </c>
    </row>
    <row r="46" spans="1:9" s="19" customFormat="1" x14ac:dyDescent="0.25">
      <c r="A46" s="15" t="s">
        <v>41</v>
      </c>
      <c r="B46" s="16">
        <v>1</v>
      </c>
      <c r="C46" s="18">
        <v>1</v>
      </c>
      <c r="D46" s="34">
        <v>0</v>
      </c>
      <c r="E46" s="34">
        <v>5926</v>
      </c>
      <c r="F46" s="33">
        <v>252</v>
      </c>
      <c r="G46" s="33">
        <f t="shared" si="0"/>
        <v>6178</v>
      </c>
      <c r="H46" s="33">
        <v>2531</v>
      </c>
      <c r="I46" s="43">
        <f t="shared" si="1"/>
        <v>0.40967950793136937</v>
      </c>
    </row>
    <row r="47" spans="1:9" s="19" customFormat="1" x14ac:dyDescent="0.25">
      <c r="A47" s="15" t="s">
        <v>42</v>
      </c>
      <c r="B47" s="16">
        <v>2</v>
      </c>
      <c r="C47" s="18">
        <v>0</v>
      </c>
      <c r="D47" s="34">
        <v>0</v>
      </c>
      <c r="E47" s="34">
        <v>5389</v>
      </c>
      <c r="F47" s="33">
        <v>134</v>
      </c>
      <c r="G47" s="33">
        <f t="shared" si="0"/>
        <v>5523</v>
      </c>
      <c r="H47" s="33">
        <v>1032</v>
      </c>
      <c r="I47" s="43">
        <f t="shared" si="1"/>
        <v>0.1868549701249321</v>
      </c>
    </row>
    <row r="48" spans="1:9" s="19" customFormat="1" x14ac:dyDescent="0.25">
      <c r="A48" s="15" t="s">
        <v>43</v>
      </c>
      <c r="B48" s="16">
        <v>5</v>
      </c>
      <c r="C48" s="18">
        <v>8</v>
      </c>
      <c r="D48" s="34">
        <v>3</v>
      </c>
      <c r="E48" s="34">
        <v>31911</v>
      </c>
      <c r="F48" s="33">
        <v>1478</v>
      </c>
      <c r="G48" s="33">
        <f t="shared" si="0"/>
        <v>33389</v>
      </c>
      <c r="H48" s="33">
        <v>9817</v>
      </c>
      <c r="I48" s="43">
        <f t="shared" si="1"/>
        <v>0.29401898828955642</v>
      </c>
    </row>
    <row r="49" spans="1:9" s="19" customFormat="1" x14ac:dyDescent="0.25">
      <c r="A49" s="15" t="s">
        <v>44</v>
      </c>
      <c r="B49" s="21">
        <v>2</v>
      </c>
      <c r="C49" s="22">
        <v>1</v>
      </c>
      <c r="D49" s="34">
        <v>0</v>
      </c>
      <c r="E49" s="35">
        <v>5707</v>
      </c>
      <c r="F49" s="36">
        <v>166</v>
      </c>
      <c r="G49" s="33">
        <f t="shared" si="0"/>
        <v>5873</v>
      </c>
      <c r="H49" s="36">
        <v>1489</v>
      </c>
      <c r="I49" s="44">
        <f t="shared" si="1"/>
        <v>0.25353311765707476</v>
      </c>
    </row>
    <row r="50" spans="1:9" s="19" customFormat="1" x14ac:dyDescent="0.25">
      <c r="A50" s="20" t="s">
        <v>45</v>
      </c>
      <c r="B50" s="63">
        <v>1</v>
      </c>
      <c r="C50" s="60">
        <v>0</v>
      </c>
      <c r="D50" s="35">
        <v>0</v>
      </c>
      <c r="E50" s="35">
        <v>4783</v>
      </c>
      <c r="F50" s="36">
        <v>179</v>
      </c>
      <c r="G50" s="33">
        <f t="shared" si="0"/>
        <v>4962</v>
      </c>
      <c r="H50" s="22">
        <v>2062</v>
      </c>
      <c r="I50" s="45">
        <f t="shared" si="1"/>
        <v>0.41555824264409513</v>
      </c>
    </row>
    <row r="51" spans="1:9" s="2" customFormat="1" x14ac:dyDescent="0.25">
      <c r="A51" s="23" t="s">
        <v>46</v>
      </c>
      <c r="B51" s="42">
        <f t="shared" ref="B51:H51" si="2">SUM(B7:B50)</f>
        <v>250</v>
      </c>
      <c r="C51" s="42">
        <f t="shared" si="2"/>
        <v>139</v>
      </c>
      <c r="D51" s="42">
        <f t="shared" si="2"/>
        <v>96</v>
      </c>
      <c r="E51" s="37">
        <f t="shared" si="2"/>
        <v>740532</v>
      </c>
      <c r="F51" s="37">
        <f t="shared" si="2"/>
        <v>29069</v>
      </c>
      <c r="G51" s="27">
        <f t="shared" si="2"/>
        <v>769601</v>
      </c>
      <c r="H51" s="27">
        <f t="shared" si="2"/>
        <v>227196</v>
      </c>
      <c r="I51" s="59">
        <f t="shared" si="1"/>
        <v>0.29521271412069372</v>
      </c>
    </row>
    <row r="52" spans="1:9" s="8" customFormat="1" x14ac:dyDescent="0.25">
      <c r="A52" s="10" t="s">
        <v>47</v>
      </c>
      <c r="B52" s="62">
        <f>B51-C51</f>
        <v>111</v>
      </c>
      <c r="C52" s="58"/>
      <c r="D52" s="48"/>
      <c r="E52" s="38"/>
      <c r="F52" s="56"/>
      <c r="G52" s="39"/>
      <c r="H52" s="39"/>
      <c r="I52" s="39"/>
    </row>
    <row r="53" spans="1:9" s="8" customFormat="1" x14ac:dyDescent="0.25">
      <c r="A53" s="24" t="s">
        <v>48</v>
      </c>
      <c r="B53" s="51">
        <f>B51/(SUM($B$51:$D$51))</f>
        <v>0.51546391752577314</v>
      </c>
      <c r="C53" s="51">
        <f>C51/(SUM($B$51:$D$51))</f>
        <v>0.28659793814432988</v>
      </c>
      <c r="D53" s="51">
        <f>D51/(SUM($B$51:$D$51))</f>
        <v>0.1979381443298969</v>
      </c>
      <c r="E53" s="40"/>
      <c r="F53" s="57"/>
      <c r="G53" s="41"/>
      <c r="H53" s="41"/>
      <c r="I53" s="41"/>
    </row>
  </sheetData>
  <mergeCells count="5">
    <mergeCell ref="E3:I3"/>
    <mergeCell ref="E4:I4"/>
    <mergeCell ref="B2:D2"/>
    <mergeCell ref="B3:D3"/>
    <mergeCell ref="B4:D4"/>
  </mergeCells>
  <printOptions horizontalCentered="1"/>
  <pageMargins left="0.5" right="0.5" top="0.5" bottom="0.5" header="0.25" footer="0.25"/>
  <pageSetup paperSize="5" orientation="landscape" horizontalDpi="300" verticalDpi="300" r:id="rId1"/>
  <headerFooter alignWithMargins="0">
    <oddHeader>&amp;CABSTRACT OF VOTES
Cast at the Presidential Primary Election         March 8,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President</vt:lpstr>
      <vt:lpstr>Voting Stats</vt:lpstr>
      <vt:lpstr>President!Print_Titles</vt:lpstr>
      <vt:lpstr>'Voting Stats'!Print_Titles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Betsie Kimbrough</dc:creator>
  <cp:lastModifiedBy>Betsie</cp:lastModifiedBy>
  <cp:lastPrinted>2016-03-22T23:42:10Z</cp:lastPrinted>
  <dcterms:created xsi:type="dcterms:W3CDTF">1999-09-27T17:47:33Z</dcterms:created>
  <dcterms:modified xsi:type="dcterms:W3CDTF">2016-03-23T16:27:30Z</dcterms:modified>
</cp:coreProperties>
</file>