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sweb-test\i$\sos.idaho.gov\ELECT\results\2018\General\County Abstracts Completed\"/>
    </mc:Choice>
  </mc:AlternateContent>
  <xr:revisionPtr revIDLastSave="0" documentId="10_ncr:100080_{BFD02F4D-E279-4CA1-B456-137C90238E1B}" xr6:coauthVersionLast="31" xr6:coauthVersionMax="31" xr10:uidLastSave="{00000000-0000-0000-0000-000000000000}"/>
  <bookViews>
    <workbookView xWindow="0" yWindow="0" windowWidth="28800" windowHeight="11925" tabRatio="599" xr2:uid="{00000000-000D-0000-FFFF-FFFF00000000}"/>
  </bookViews>
  <sheets>
    <sheet name="US Rep - Lt Gov" sheetId="1" r:id="rId1"/>
    <sheet name="Sec St - Sup Int" sheetId="2" r:id="rId2"/>
    <sheet name="Prop 1,2 &amp; Voting Stats" sheetId="3" r:id="rId3"/>
    <sheet name="Leg &amp; County" sheetId="4" r:id="rId4"/>
    <sheet name="Advisory" sheetId="5" r:id="rId5"/>
    <sheet name="Web" sheetId="6" r:id="rId6"/>
  </sheets>
  <definedNames>
    <definedName name="_xlnm.Print_Titles" localSheetId="3">'Leg &amp; County'!$1:$6</definedName>
    <definedName name="_xlnm.Print_Titles" localSheetId="2">'Prop 1,2 &amp; Voting Stats'!$A:$A</definedName>
    <definedName name="_xlnm.Print_Titles" localSheetId="1">'Sec St - Sup Int'!$A:$A</definedName>
    <definedName name="_xlnm.Print_Titles" localSheetId="0">'US Rep - Lt Gov'!$A:$A</definedName>
    <definedName name="Z_505A5060_916F_4371_9335_E0B578FB4FCC_.wvu.PrintTitles" localSheetId="3" hidden="1">'Leg &amp; County'!$1:$6</definedName>
    <definedName name="Z_505A5060_916F_4371_9335_E0B578FB4FCC_.wvu.PrintTitles" localSheetId="2" hidden="1">'Prop 1,2 &amp; Voting Stats'!$A:$A</definedName>
    <definedName name="Z_505A5060_916F_4371_9335_E0B578FB4FCC_.wvu.PrintTitles" localSheetId="1" hidden="1">'Sec St - Sup Int'!$A:$A</definedName>
    <definedName name="Z_505A5060_916F_4371_9335_E0B578FB4FCC_.wvu.PrintTitles" localSheetId="0" hidden="1">'US Rep - Lt Gov'!$A:$A</definedName>
    <definedName name="Z_6F1D046F_34DE_498E_83D7_92CF9D17A5DE_.wvu.PrintTitles" localSheetId="3" hidden="1">'Leg &amp; County'!$1:$6</definedName>
    <definedName name="Z_6F1D046F_34DE_498E_83D7_92CF9D17A5DE_.wvu.PrintTitles" localSheetId="2" hidden="1">'Prop 1,2 &amp; Voting Stats'!$A:$A</definedName>
    <definedName name="Z_6F1D046F_34DE_498E_83D7_92CF9D17A5DE_.wvu.PrintTitles" localSheetId="1" hidden="1">'Sec St - Sup Int'!$A:$A</definedName>
    <definedName name="Z_6F1D046F_34DE_498E_83D7_92CF9D17A5DE_.wvu.PrintTitles" localSheetId="0" hidden="1">'US Rep - Lt Gov'!$A:$A</definedName>
    <definedName name="Z_70C8B32A_1F52_4B2C_82B8_42AD1DFEB0B3_.wvu.PrintTitles" localSheetId="3" hidden="1">'Leg &amp; County'!$1:$6</definedName>
    <definedName name="Z_70C8B32A_1F52_4B2C_82B8_42AD1DFEB0B3_.wvu.PrintTitles" localSheetId="2" hidden="1">'Prop 1,2 &amp; Voting Stats'!$A:$A</definedName>
    <definedName name="Z_70C8B32A_1F52_4B2C_82B8_42AD1DFEB0B3_.wvu.PrintTitles" localSheetId="1" hidden="1">'Sec St - Sup Int'!$A:$A</definedName>
    <definedName name="Z_70C8B32A_1F52_4B2C_82B8_42AD1DFEB0B3_.wvu.PrintTitles" localSheetId="0" hidden="1">'US Rep - Lt Gov'!$A:$A</definedName>
    <definedName name="Z_B584070A_186E_4D1D_82C2_17C52351A9C8_.wvu.PrintTitles" localSheetId="3" hidden="1">'Leg &amp; County'!$1:$6</definedName>
    <definedName name="Z_B584070A_186E_4D1D_82C2_17C52351A9C8_.wvu.PrintTitles" localSheetId="2" hidden="1">'Prop 1,2 &amp; Voting Stats'!$A:$A</definedName>
    <definedName name="Z_B584070A_186E_4D1D_82C2_17C52351A9C8_.wvu.PrintTitles" localSheetId="1" hidden="1">'Sec St - Sup Int'!$A:$A</definedName>
    <definedName name="Z_B584070A_186E_4D1D_82C2_17C52351A9C8_.wvu.PrintTitles" localSheetId="0" hidden="1">'US Rep - Lt Gov'!$A:$A</definedName>
    <definedName name="Z_CF16252E_B5C2_4824_86DB_278577F0B147_.wvu.PrintTitles" localSheetId="3" hidden="1">'Leg &amp; County'!$1:$6</definedName>
    <definedName name="Z_CF16252E_B5C2_4824_86DB_278577F0B147_.wvu.PrintTitles" localSheetId="2" hidden="1">'Prop 1,2 &amp; Voting Stats'!$A:$A</definedName>
    <definedName name="Z_CF16252E_B5C2_4824_86DB_278577F0B147_.wvu.PrintTitles" localSheetId="1" hidden="1">'Sec St - Sup Int'!$A:$A</definedName>
    <definedName name="Z_CF16252E_B5C2_4824_86DB_278577F0B147_.wvu.PrintTitles" localSheetId="0" hidden="1">'US Rep - Lt Gov'!$A:$A</definedName>
    <definedName name="Z_F4877F34_17D1_4DD5_890D_456EEF1700F2_.wvu.PrintTitles" localSheetId="3" hidden="1">'Leg &amp; County'!$1:$6</definedName>
    <definedName name="Z_F4877F34_17D1_4DD5_890D_456EEF1700F2_.wvu.PrintTitles" localSheetId="2" hidden="1">'Prop 1,2 &amp; Voting Stats'!$A:$A</definedName>
    <definedName name="Z_F4877F34_17D1_4DD5_890D_456EEF1700F2_.wvu.PrintTitles" localSheetId="1" hidden="1">'Sec St - Sup Int'!$A:$A</definedName>
    <definedName name="Z_F4877F34_17D1_4DD5_890D_456EEF1700F2_.wvu.PrintTitles" localSheetId="0" hidden="1">'US Rep - Lt Gov'!$A:$A</definedName>
  </definedNames>
  <calcPr calcId="179017"/>
  <customWorkbookViews>
    <customWorkbookView name="Aimee Mickelsen-Hall - Personal View" guid="{CF16252E-B5C2-4824-86DB-278577F0B147}" mergeInterval="0" personalView="1" maximized="1" xWindow="1912" yWindow="-8" windowWidth="1936" windowHeight="1056" tabRatio="599" activeSheetId="1"/>
    <customWorkbookView name="Lisa Mason - Personal View" guid="{6F1D046F-34DE-498E-83D7-92CF9D17A5DE}" mergeInterval="0" personalView="1" maximized="1" xWindow="-1058" yWindow="-639" windowWidth="856" windowHeight="1320" tabRatio="599" activeSheetId="3"/>
    <customWorkbookView name="Lori Beard - Personal View" guid="{505A5060-916F-4371-9335-E0B578FB4FCC}" mergeInterval="0" personalView="1" maximized="1" xWindow="-8" yWindow="-8" windowWidth="1936" windowHeight="1056" tabRatio="599" activeSheetId="5"/>
    <customWorkbookView name="Chad Quayle - Personal View" guid="{70C8B32A-1F52-4B2C-82B8-42AD1DFEB0B3}" mergeInterval="0" personalView="1" xWindow="129" yWindow="19" windowWidth="1596" windowHeight="986" tabRatio="599" activeSheetId="3"/>
    <customWorkbookView name="Josh Warnke - Personal View" guid="{F4877F34-17D1-4DD5-890D-456EEF1700F2}" mergeInterval="0" personalView="1" maximized="1" xWindow="-8" yWindow="-8" windowWidth="1936" windowHeight="1056" tabRatio="599" activeSheetId="1"/>
    <customWorkbookView name="Crystal Schultze - Personal View" guid="{B584070A-186E-4D1D-82C2-17C52351A9C8}" mergeInterval="0" personalView="1" xWindow="208" yWindow="10" windowWidth="778" windowHeight="907" tabRatio="599" activeSheetId="4"/>
  </customWorkbookViews>
</workbook>
</file>

<file path=xl/calcChain.xml><?xml version="1.0" encoding="utf-8"?>
<calcChain xmlns="http://schemas.openxmlformats.org/spreadsheetml/2006/main">
  <c r="L75" i="6" l="1"/>
  <c r="L79" i="6" l="1"/>
  <c r="L78" i="6"/>
  <c r="L77" i="6"/>
  <c r="L76" i="6"/>
  <c r="D21" i="5"/>
  <c r="C21" i="5"/>
  <c r="K21" i="4"/>
  <c r="J21" i="4"/>
  <c r="I21" i="4"/>
  <c r="H21" i="4"/>
  <c r="G21" i="4"/>
  <c r="F21" i="4"/>
  <c r="E21" i="4"/>
  <c r="D21" i="4"/>
  <c r="C21" i="4"/>
  <c r="I21" i="3"/>
  <c r="M78" i="6" s="1"/>
  <c r="G21" i="3"/>
  <c r="M76" i="6" s="1"/>
  <c r="F21" i="3"/>
  <c r="M75" i="6" s="1"/>
  <c r="E21" i="3"/>
  <c r="D21" i="3"/>
  <c r="C21" i="3"/>
  <c r="J21" i="1"/>
  <c r="I21" i="1"/>
  <c r="H21" i="1"/>
  <c r="G21" i="1"/>
  <c r="F21" i="1"/>
  <c r="E21" i="1"/>
  <c r="D21" i="1"/>
  <c r="C21" i="1"/>
  <c r="D20" i="2"/>
  <c r="C20" i="2"/>
  <c r="B20" i="2"/>
  <c r="I20" i="2"/>
  <c r="H20" i="2"/>
  <c r="G20" i="2"/>
  <c r="F20" i="2"/>
  <c r="E20" i="2"/>
  <c r="H19" i="3" l="1"/>
  <c r="J19" i="3" s="1"/>
  <c r="H17" i="3"/>
  <c r="D80" i="6" l="1"/>
  <c r="D79" i="6"/>
  <c r="D78" i="6"/>
  <c r="D77" i="6"/>
  <c r="D76" i="6"/>
  <c r="D75" i="6"/>
  <c r="F80" i="6"/>
  <c r="F79" i="6"/>
  <c r="F78" i="6"/>
  <c r="F75" i="6"/>
  <c r="B21" i="3"/>
  <c r="H18" i="3"/>
  <c r="J18" i="3" s="1"/>
  <c r="J17" i="3"/>
  <c r="H16" i="3"/>
  <c r="H15" i="3"/>
  <c r="J15" i="3" s="1"/>
  <c r="H14" i="3"/>
  <c r="J14" i="3" s="1"/>
  <c r="H13" i="3"/>
  <c r="J13" i="3"/>
  <c r="H12" i="3"/>
  <c r="H11" i="3"/>
  <c r="J11" i="3" s="1"/>
  <c r="H10" i="3"/>
  <c r="J10" i="3"/>
  <c r="H9" i="3"/>
  <c r="J9" i="3" s="1"/>
  <c r="H8" i="3"/>
  <c r="J8" i="3" s="1"/>
  <c r="F77" i="6"/>
  <c r="J16" i="3"/>
  <c r="J12" i="3"/>
  <c r="B21" i="5"/>
  <c r="H7" i="3"/>
  <c r="F76" i="6"/>
  <c r="B21" i="4"/>
  <c r="B21" i="1"/>
  <c r="J7" i="3"/>
  <c r="H21" i="3" l="1"/>
  <c r="J21" i="3" l="1"/>
  <c r="M79" i="6" s="1"/>
  <c r="M77" i="6"/>
</calcChain>
</file>

<file path=xl/sharedStrings.xml><?xml version="1.0" encoding="utf-8"?>
<sst xmlns="http://schemas.openxmlformats.org/spreadsheetml/2006/main" count="131" uniqueCount="87">
  <si>
    <t>CO. TOTAL</t>
  </si>
  <si>
    <t>LIEUTENANT</t>
  </si>
  <si>
    <t>GOVERNOR</t>
  </si>
  <si>
    <t>DEM</t>
  </si>
  <si>
    <t>REP</t>
  </si>
  <si>
    <t>SECRETARY</t>
  </si>
  <si>
    <t>STATE</t>
  </si>
  <si>
    <t>ATTORNEY</t>
  </si>
  <si>
    <t>SUPERINTENDENT OF</t>
  </si>
  <si>
    <t>OF STATE</t>
  </si>
  <si>
    <t>CONTROLLER</t>
  </si>
  <si>
    <t>TREASURER</t>
  </si>
  <si>
    <t>GENERAL</t>
  </si>
  <si>
    <t>PUBLIC INSTRUCTION</t>
  </si>
  <si>
    <t>VOTING</t>
  </si>
  <si>
    <t>STATISTICS</t>
  </si>
  <si>
    <t>Precinct</t>
  </si>
  <si>
    <t>ST REP A</t>
  </si>
  <si>
    <t>ST REP B</t>
  </si>
  <si>
    <t>COURT</t>
  </si>
  <si>
    <t>Total Number of Registered Voters at Cutoff</t>
  </si>
  <si>
    <t>ST SEN</t>
  </si>
  <si>
    <t>COUNTY</t>
  </si>
  <si>
    <t>COMMISSIONER</t>
  </si>
  <si>
    <t>THE DISTRICT</t>
  </si>
  <si>
    <t>CLERK OF</t>
  </si>
  <si>
    <t>ASSESSOR</t>
  </si>
  <si>
    <t>CORONER</t>
  </si>
  <si>
    <t>Brad Little</t>
  </si>
  <si>
    <t>Lawrence Wasden</t>
  </si>
  <si>
    <t>Lawerence E. Denney</t>
  </si>
  <si>
    <t>UNITED STATES</t>
  </si>
  <si>
    <t>REPRESENTATIVE</t>
  </si>
  <si>
    <t>Brandon D Woolf</t>
  </si>
  <si>
    <t>Bruce S. Bistline</t>
  </si>
  <si>
    <t>Sherri Ybarra</t>
  </si>
  <si>
    <t>DIST 1</t>
  </si>
  <si>
    <t>DISTRICT 2</t>
  </si>
  <si>
    <t>Mike Simpson</t>
  </si>
  <si>
    <t>LEGISLATIVE DIST 35</t>
  </si>
  <si>
    <t>Van Burtenshaw</t>
  </si>
  <si>
    <t>Abbie Mace</t>
  </si>
  <si>
    <t>J'lene H. Cherry</t>
  </si>
  <si>
    <t>Aaron Swisher</t>
  </si>
  <si>
    <t>Paulette Jordan</t>
  </si>
  <si>
    <t>Lisa Marie</t>
  </si>
  <si>
    <t>Kristin Collum</t>
  </si>
  <si>
    <t>Janice McGeachin</t>
  </si>
  <si>
    <t>Jill Humble</t>
  </si>
  <si>
    <t>Julie A. Ellsworth</t>
  </si>
  <si>
    <t>Cindy Wilson</t>
  </si>
  <si>
    <t>Jerald Raymond</t>
  </si>
  <si>
    <t>Jerry L. Browne</t>
  </si>
  <si>
    <t>Rod Furniss</t>
  </si>
  <si>
    <t>William C. Baxter</t>
  </si>
  <si>
    <t>DIST 3</t>
  </si>
  <si>
    <t>Jordon Stoddard</t>
  </si>
  <si>
    <t>Barbara Hirschi</t>
  </si>
  <si>
    <t>Brenda Dye</t>
  </si>
  <si>
    <t>Absentee</t>
  </si>
  <si>
    <t>CON</t>
  </si>
  <si>
    <t>LIB</t>
  </si>
  <si>
    <t>W/I</t>
  </si>
  <si>
    <t>Walter L. Bayes</t>
  </si>
  <si>
    <t>Bev "Angel" Boeck</t>
  </si>
  <si>
    <t>PROP ONE</t>
  </si>
  <si>
    <t>Yes</t>
  </si>
  <si>
    <t>No</t>
  </si>
  <si>
    <t>PROP TWO</t>
  </si>
  <si>
    <t>I Don't Know</t>
  </si>
  <si>
    <t>ADVISORY BALLOT</t>
  </si>
  <si>
    <t>WILDLIFE CROSSINGS</t>
  </si>
  <si>
    <t>Uncontested County Races</t>
  </si>
  <si>
    <t>County Clerk</t>
  </si>
  <si>
    <t>Commissioner - District 1</t>
  </si>
  <si>
    <t>Commissioner - District 2</t>
  </si>
  <si>
    <t>County Treasurer</t>
  </si>
  <si>
    <t>County Assessor</t>
  </si>
  <si>
    <t>County Coroner</t>
  </si>
  <si>
    <t>Office</t>
  </si>
  <si>
    <t>Candidate</t>
  </si>
  <si>
    <t>Total Votes</t>
  </si>
  <si>
    <t>Number Election Day Registrants</t>
  </si>
  <si>
    <t>Total Number of Registered Voters</t>
  </si>
  <si>
    <t>Number of Ballots Cast</t>
  </si>
  <si>
    <t>% of Registered Voters That Voted</t>
  </si>
  <si>
    <t>Unofficial Voting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</si>
</sst>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sz val="10"/>
      <name val="Arial"/>
      <family val="2"/>
    </font>
    <font>
      <b/>
      <sz val="14"/>
      <color theme="0"/>
      <name val="Helv"/>
    </font>
    <font>
      <sz val="10"/>
      <color theme="0"/>
      <name val="Helv"/>
    </font>
    <font>
      <b/>
      <u/>
      <sz val="10"/>
      <color theme="0"/>
      <name val="Helv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3" fontId="2" fillId="0" borderId="1" xfId="0" applyNumberFormat="1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4" xfId="0" applyNumberFormat="1" applyFont="1" applyFill="1" applyBorder="1" applyAlignment="1" applyProtection="1">
      <alignment horizontal="left"/>
    </xf>
    <xf numFmtId="3" fontId="2" fillId="2" borderId="5" xfId="0" applyNumberFormat="1" applyFont="1" applyFill="1" applyBorder="1" applyAlignment="1" applyProtection="1"/>
    <xf numFmtId="3" fontId="2" fillId="2" borderId="6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7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Fill="1" applyBorder="1" applyAlignment="1" applyProtection="1">
      <alignment horizontal="center"/>
    </xf>
    <xf numFmtId="3" fontId="2" fillId="0" borderId="10" xfId="0" applyNumberFormat="1" applyFont="1" applyBorder="1" applyAlignment="1" applyProtection="1">
      <alignment horizontal="center"/>
      <protection locked="0"/>
    </xf>
    <xf numFmtId="3" fontId="2" fillId="0" borderId="9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/>
    <xf numFmtId="0" fontId="2" fillId="0" borderId="11" xfId="0" applyFont="1" applyFill="1" applyBorder="1" applyAlignment="1" applyProtection="1">
      <alignment horizontal="left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3" fillId="0" borderId="11" xfId="0" applyFont="1" applyFill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3" fontId="5" fillId="2" borderId="15" xfId="0" applyNumberFormat="1" applyFont="1" applyFill="1" applyBorder="1" applyAlignment="1" applyProtection="1"/>
    <xf numFmtId="3" fontId="5" fillId="2" borderId="5" xfId="0" applyNumberFormat="1" applyFont="1" applyFill="1" applyBorder="1" applyAlignment="1" applyProtection="1"/>
    <xf numFmtId="3" fontId="2" fillId="0" borderId="8" xfId="0" applyNumberFormat="1" applyFont="1" applyBorder="1" applyAlignment="1" applyProtection="1">
      <alignment horizontal="center"/>
    </xf>
    <xf numFmtId="3" fontId="2" fillId="0" borderId="9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left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1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vertical="center" textRotation="90" wrapText="1"/>
      <protection locked="0"/>
    </xf>
    <xf numFmtId="10" fontId="4" fillId="0" borderId="2" xfId="0" applyNumberFormat="1" applyFont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textRotation="90" wrapText="1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1" fontId="2" fillId="0" borderId="26" xfId="0" applyNumberFormat="1" applyFont="1" applyFill="1" applyBorder="1" applyAlignment="1" applyProtection="1">
      <alignment horizontal="center" vertical="center" textRotation="90" wrapText="1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3" fillId="2" borderId="5" xfId="0" applyNumberFormat="1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3" fontId="2" fillId="0" borderId="11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left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>
      <protection locked="0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protection locked="0"/>
    </xf>
    <xf numFmtId="3" fontId="2" fillId="0" borderId="48" xfId="0" applyNumberFormat="1" applyFont="1" applyFill="1" applyBorder="1" applyAlignment="1" applyProtection="1">
      <protection locked="0"/>
    </xf>
    <xf numFmtId="3" fontId="2" fillId="0" borderId="49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Alignment="1" applyProtection="1">
      <protection locked="0"/>
    </xf>
    <xf numFmtId="3" fontId="2" fillId="0" borderId="50" xfId="0" applyNumberFormat="1" applyFont="1" applyFill="1" applyBorder="1" applyAlignment="1" applyProtection="1">
      <protection locked="0"/>
    </xf>
    <xf numFmtId="3" fontId="2" fillId="0" borderId="39" xfId="0" applyNumberFormat="1" applyFont="1" applyFill="1" applyBorder="1" applyAlignment="1" applyProtection="1">
      <protection locked="0"/>
    </xf>
    <xf numFmtId="0" fontId="3" fillId="0" borderId="46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3" fontId="3" fillId="2" borderId="52" xfId="0" applyNumberFormat="1" applyFont="1" applyFill="1" applyBorder="1" applyAlignment="1" applyProtection="1">
      <alignment horizontal="left"/>
    </xf>
    <xf numFmtId="3" fontId="2" fillId="0" borderId="10" xfId="0" applyNumberFormat="1" applyFont="1" applyFill="1" applyBorder="1" applyAlignment="1" applyProtection="1">
      <alignment horizontal="left"/>
    </xf>
    <xf numFmtId="3" fontId="2" fillId="0" borderId="47" xfId="0" applyNumberFormat="1" applyFont="1" applyFill="1" applyBorder="1" applyAlignment="1" applyProtection="1">
      <alignment horizontal="left"/>
    </xf>
    <xf numFmtId="3" fontId="2" fillId="0" borderId="53" xfId="0" applyNumberFormat="1" applyFont="1" applyBorder="1" applyAlignment="1" applyProtection="1">
      <alignment horizontal="center"/>
      <protection locked="0"/>
    </xf>
    <xf numFmtId="3" fontId="2" fillId="0" borderId="54" xfId="0" applyNumberFormat="1" applyFont="1" applyBorder="1" applyAlignment="1" applyProtection="1">
      <alignment horizontal="center"/>
      <protection locked="0"/>
    </xf>
    <xf numFmtId="1" fontId="2" fillId="0" borderId="55" xfId="0" applyNumberFormat="1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1" fontId="2" fillId="0" borderId="56" xfId="0" applyNumberFormat="1" applyFont="1" applyFill="1" applyBorder="1" applyAlignment="1" applyProtection="1">
      <alignment horizontal="center" vertical="center" textRotation="90" wrapText="1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2" fillId="0" borderId="57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0" fontId="2" fillId="0" borderId="58" xfId="0" applyFont="1" applyFill="1" applyBorder="1" applyAlignment="1" applyProtection="1">
      <protection locked="0"/>
    </xf>
    <xf numFmtId="3" fontId="2" fillId="0" borderId="42" xfId="0" applyNumberFormat="1" applyFont="1" applyFill="1" applyBorder="1" applyAlignment="1" applyProtection="1">
      <protection locked="0"/>
    </xf>
    <xf numFmtId="3" fontId="2" fillId="0" borderId="53" xfId="0" applyNumberFormat="1" applyFont="1" applyFill="1" applyBorder="1" applyAlignment="1" applyProtection="1">
      <protection locked="0"/>
    </xf>
    <xf numFmtId="3" fontId="2" fillId="0" borderId="54" xfId="0" applyNumberFormat="1" applyFont="1" applyFill="1" applyBorder="1" applyAlignment="1" applyProtection="1">
      <protection locked="0"/>
    </xf>
    <xf numFmtId="3" fontId="2" fillId="0" borderId="44" xfId="0" applyNumberFormat="1" applyFont="1" applyFill="1" applyBorder="1" applyAlignment="1" applyProtection="1">
      <protection locked="0"/>
    </xf>
    <xf numFmtId="3" fontId="2" fillId="0" borderId="7" xfId="0" applyNumberFormat="1" applyFont="1" applyFill="1" applyBorder="1" applyAlignment="1" applyProtection="1">
      <alignment horizontal="center"/>
      <protection locked="0"/>
    </xf>
    <xf numFmtId="3" fontId="2" fillId="0" borderId="10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5" fillId="2" borderId="59" xfId="0" applyNumberFormat="1" applyFont="1" applyFill="1" applyBorder="1" applyAlignment="1" applyProtection="1"/>
    <xf numFmtId="3" fontId="2" fillId="0" borderId="7" xfId="0" applyNumberFormat="1" applyFont="1" applyFill="1" applyBorder="1" applyAlignment="1" applyProtection="1">
      <alignment horizontal="left"/>
    </xf>
    <xf numFmtId="3" fontId="2" fillId="0" borderId="31" xfId="0" applyNumberFormat="1" applyFont="1" applyFill="1" applyBorder="1" applyAlignment="1" applyProtection="1">
      <alignment horizontal="left"/>
    </xf>
    <xf numFmtId="0" fontId="2" fillId="0" borderId="60" xfId="0" applyFont="1" applyFill="1" applyBorder="1" applyAlignment="1" applyProtection="1">
      <alignment horizontal="center"/>
    </xf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8" fillId="3" borderId="0" xfId="0" applyFont="1" applyFill="1" applyAlignment="1">
      <alignment horizontal="right"/>
    </xf>
    <xf numFmtId="1" fontId="7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/>
    <xf numFmtId="0" fontId="6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right"/>
    </xf>
    <xf numFmtId="1" fontId="7" fillId="3" borderId="0" xfId="0" applyNumberFormat="1" applyFont="1" applyFill="1" applyBorder="1" applyAlignment="1">
      <alignment horizontal="right"/>
    </xf>
    <xf numFmtId="3" fontId="7" fillId="3" borderId="0" xfId="0" applyNumberFormat="1" applyFont="1" applyFill="1" applyBorder="1" applyAlignment="1">
      <alignment horizontal="center"/>
    </xf>
    <xf numFmtId="10" fontId="7" fillId="3" borderId="0" xfId="0" applyNumberFormat="1" applyFont="1" applyFill="1" applyBorder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2" fillId="0" borderId="29" xfId="0" applyNumberFormat="1" applyFont="1" applyFill="1" applyBorder="1" applyAlignment="1" applyProtection="1">
      <alignment horizontal="right"/>
      <protection locked="0"/>
    </xf>
    <xf numFmtId="3" fontId="2" fillId="4" borderId="43" xfId="0" applyNumberFormat="1" applyFont="1" applyFill="1" applyBorder="1" applyAlignment="1" applyProtection="1">
      <alignment horizontal="center"/>
      <protection locked="0"/>
    </xf>
    <xf numFmtId="3" fontId="2" fillId="4" borderId="9" xfId="0" applyNumberFormat="1" applyFont="1" applyFill="1" applyBorder="1" applyAlignment="1" applyProtection="1">
      <alignment horizontal="center"/>
      <protection locked="0"/>
    </xf>
    <xf numFmtId="3" fontId="2" fillId="4" borderId="9" xfId="0" applyNumberFormat="1" applyFont="1" applyFill="1" applyBorder="1" applyAlignment="1" applyProtection="1">
      <alignment horizontal="center"/>
    </xf>
    <xf numFmtId="164" fontId="2" fillId="4" borderId="9" xfId="0" applyNumberFormat="1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6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58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61" xfId="0" applyFont="1" applyFill="1" applyBorder="1" applyAlignment="1" applyProtection="1">
      <alignment horizontal="center"/>
    </xf>
    <xf numFmtId="0" fontId="2" fillId="0" borderId="63" xfId="0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0" fontId="3" fillId="0" borderId="46" xfId="0" applyFont="1" applyBorder="1" applyAlignment="1" applyProtection="1">
      <alignment horizontal="center"/>
    </xf>
    <xf numFmtId="0" fontId="3" fillId="0" borderId="58" xfId="0" applyFont="1" applyFill="1" applyBorder="1" applyAlignment="1" applyProtection="1">
      <alignment horizontal="center"/>
    </xf>
    <xf numFmtId="0" fontId="3" fillId="0" borderId="63" xfId="0" applyFont="1" applyFill="1" applyBorder="1" applyAlignment="1" applyProtection="1">
      <alignment horizontal="center"/>
    </xf>
    <xf numFmtId="0" fontId="2" fillId="0" borderId="63" xfId="0" applyFont="1" applyFill="1" applyBorder="1" applyAlignment="1" applyProtection="1">
      <alignment horizontal="center"/>
    </xf>
    <xf numFmtId="0" fontId="2" fillId="0" borderId="5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2" fillId="0" borderId="61" xfId="0" applyFont="1" applyFill="1" applyBorder="1" applyAlignment="1" applyProtection="1">
      <alignment horizontal="center"/>
    </xf>
    <xf numFmtId="0" fontId="2" fillId="0" borderId="62" xfId="0" applyFont="1" applyFill="1" applyBorder="1" applyAlignment="1" applyProtection="1">
      <alignment horizontal="center"/>
    </xf>
    <xf numFmtId="0" fontId="2" fillId="0" borderId="46" xfId="0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 applyProtection="1">
      <alignment horizontal="center"/>
      <protection locked="0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58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47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16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61" xfId="0" applyFont="1" applyFill="1" applyBorder="1" applyAlignment="1" applyProtection="1">
      <alignment horizontal="center" vertical="center"/>
    </xf>
    <xf numFmtId="0" fontId="2" fillId="0" borderId="6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Advisory - Wildlife</a:t>
            </a:r>
            <a:r>
              <a:rPr lang="en-US" baseline="0"/>
              <a:t> Crossings</a:t>
            </a:r>
            <a:endParaRPr lang="en-US"/>
          </a:p>
        </c:rich>
      </c:tx>
      <c:layout>
        <c:manualLayout>
          <c:xMode val="edge"/>
          <c:yMode val="edge"/>
          <c:x val="0.3128697506561680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173185543854E-2"/>
          <c:y val="8.0182783272419372E-2"/>
          <c:w val="0.92699755472541534"/>
          <c:h val="0.75353323498219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Advisory!$B$5</c:f>
              <c:strCache>
                <c:ptCount val="1"/>
                <c:pt idx="0">
                  <c:v>Yes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5.2015611782778755E-3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05-444C-BBD0-766E969C6432}"/>
                </c:ext>
              </c:extLst>
            </c:dLbl>
            <c:dLbl>
              <c:idx val="2"/>
              <c:layout>
                <c:manualLayout>
                  <c:x val="-3.4677074521852289E-3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05-444C-BBD0-766E969C6432}"/>
                </c:ext>
              </c:extLst>
            </c:dLbl>
            <c:dLbl>
              <c:idx val="3"/>
              <c:layout>
                <c:manualLayout>
                  <c:x val="-5.2015611782778755E-3"/>
                  <c:y val="7.874015748031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5-444C-BBD0-766E969C6432}"/>
                </c:ext>
              </c:extLst>
            </c:dLbl>
            <c:dLbl>
              <c:idx val="4"/>
              <c:layout>
                <c:manualLayout>
                  <c:x val="-1.7338537260926145E-3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05-444C-BBD0-766E969C6432}"/>
                </c:ext>
              </c:extLst>
            </c:dLbl>
            <c:dLbl>
              <c:idx val="5"/>
              <c:layout>
                <c:manualLayout>
                  <c:x val="-1.7338537260926145E-3"/>
                  <c:y val="2.6246719160104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5-444C-BBD0-766E969C6432}"/>
                </c:ext>
              </c:extLst>
            </c:dLbl>
            <c:dLbl>
              <c:idx val="6"/>
              <c:layout>
                <c:manualLayout>
                  <c:x val="-1.7338537260926145E-3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05-444C-BBD0-766E969C6432}"/>
                </c:ext>
              </c:extLst>
            </c:dLbl>
            <c:dLbl>
              <c:idx val="7"/>
              <c:layout>
                <c:manualLayout>
                  <c:x val="-1.7338537260926145E-3"/>
                  <c:y val="2.6246719160104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05-444C-BBD0-766E969C6432}"/>
                </c:ext>
              </c:extLst>
            </c:dLbl>
            <c:dLbl>
              <c:idx val="8"/>
              <c:layout>
                <c:manualLayout>
                  <c:x val="-1.7338537260926145E-3"/>
                  <c:y val="2.6246719160104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05-444C-BBD0-766E969C6432}"/>
                </c:ext>
              </c:extLst>
            </c:dLbl>
            <c:dLbl>
              <c:idx val="9"/>
              <c:layout>
                <c:manualLayout>
                  <c:x val="-3.4677074521852289E-3"/>
                  <c:y val="2.6246719160104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05-444C-BBD0-766E969C6432}"/>
                </c:ext>
              </c:extLst>
            </c:dLbl>
            <c:dLbl>
              <c:idx val="10"/>
              <c:layout>
                <c:manualLayout>
                  <c:x val="-3.4677074521852289E-3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05-444C-BBD0-766E969C6432}"/>
                </c:ext>
              </c:extLst>
            </c:dLbl>
            <c:dLbl>
              <c:idx val="11"/>
              <c:layout>
                <c:manualLayout>
                  <c:x val="-1.7338537260926145E-3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05-444C-BBD0-766E969C6432}"/>
                </c:ext>
              </c:extLst>
            </c:dLbl>
            <c:dLbl>
              <c:idx val="12"/>
              <c:layout>
                <c:manualLayout>
                  <c:x val="-1.2714780442450507E-16"/>
                  <c:y val="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05-444C-BBD0-766E969C6432}"/>
                </c:ext>
              </c:extLst>
            </c:dLbl>
            <c:dLbl>
              <c:idx val="13"/>
              <c:layout>
                <c:manualLayout>
                  <c:x val="-1.7338537260927417E-3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05-444C-BBD0-766E969C6432}"/>
                </c:ext>
              </c:extLst>
            </c:dLbl>
            <c:dLbl>
              <c:idx val="14"/>
              <c:layout>
                <c:manualLayout>
                  <c:x val="-1.4919333479322908E-2"/>
                  <c:y val="-1.574803149606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05-444C-BBD0-766E969C6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Advisory!$A$7:$A$21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Absentee</c:v>
                </c:pt>
                <c:pt idx="14">
                  <c:v>CO. TOTAL</c:v>
                </c:pt>
              </c:strCache>
            </c:strRef>
          </c:cat>
          <c:val>
            <c:numRef>
              <c:f>Advisory!$B$7:$B$21</c:f>
              <c:numCache>
                <c:formatCode>#,##0</c:formatCode>
                <c:ptCount val="15"/>
                <c:pt idx="0">
                  <c:v>57</c:v>
                </c:pt>
                <c:pt idx="1">
                  <c:v>70</c:v>
                </c:pt>
                <c:pt idx="2">
                  <c:v>31</c:v>
                </c:pt>
                <c:pt idx="3">
                  <c:v>47</c:v>
                </c:pt>
                <c:pt idx="4">
                  <c:v>33</c:v>
                </c:pt>
                <c:pt idx="5">
                  <c:v>48</c:v>
                </c:pt>
                <c:pt idx="6">
                  <c:v>95</c:v>
                </c:pt>
                <c:pt idx="7">
                  <c:v>68</c:v>
                </c:pt>
                <c:pt idx="8">
                  <c:v>54</c:v>
                </c:pt>
                <c:pt idx="9">
                  <c:v>45</c:v>
                </c:pt>
                <c:pt idx="10">
                  <c:v>69</c:v>
                </c:pt>
                <c:pt idx="11">
                  <c:v>44</c:v>
                </c:pt>
                <c:pt idx="12">
                  <c:v>26</c:v>
                </c:pt>
                <c:pt idx="13">
                  <c:v>205</c:v>
                </c:pt>
                <c:pt idx="14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05-444C-BBD0-766E969C6432}"/>
            </c:ext>
          </c:extLst>
        </c:ser>
        <c:ser>
          <c:idx val="1"/>
          <c:order val="1"/>
          <c:tx>
            <c:strRef>
              <c:f>Advisory!$C$5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5.2015611782778434E-3"/>
                  <c:y val="-1.312335958005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05-444C-BBD0-766E969C6432}"/>
                </c:ext>
              </c:extLst>
            </c:dLbl>
            <c:dLbl>
              <c:idx val="2"/>
              <c:layout>
                <c:manualLayout>
                  <c:x val="8.6692686304630732E-3"/>
                  <c:y val="-5.249343832021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005-444C-BBD0-766E969C6432}"/>
                </c:ext>
              </c:extLst>
            </c:dLbl>
            <c:dLbl>
              <c:idx val="3"/>
              <c:layout>
                <c:manualLayout>
                  <c:x val="8.6692686304630402E-3"/>
                  <c:y val="-7.874015748031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005-444C-BBD0-766E969C6432}"/>
                </c:ext>
              </c:extLst>
            </c:dLbl>
            <c:dLbl>
              <c:idx val="4"/>
              <c:layout>
                <c:manualLayout>
                  <c:x val="8.6692686304630732E-3"/>
                  <c:y val="-1.0772521545043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005-444C-BBD0-766E969C6432}"/>
                </c:ext>
              </c:extLst>
            </c:dLbl>
            <c:dLbl>
              <c:idx val="5"/>
              <c:layout>
                <c:manualLayout>
                  <c:x val="8.669268630463009E-3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05-444C-BBD0-766E969C6432}"/>
                </c:ext>
              </c:extLst>
            </c:dLbl>
            <c:dLbl>
              <c:idx val="6"/>
              <c:layout>
                <c:manualLayout>
                  <c:x val="3.4677074521852289E-3"/>
                  <c:y val="-7.874015748031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005-444C-BBD0-766E969C6432}"/>
                </c:ext>
              </c:extLst>
            </c:dLbl>
            <c:dLbl>
              <c:idx val="7"/>
              <c:layout>
                <c:manualLayout>
                  <c:x val="5.2015611782777801E-3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005-444C-BBD0-766E969C6432}"/>
                </c:ext>
              </c:extLst>
            </c:dLbl>
            <c:dLbl>
              <c:idx val="8"/>
              <c:layout>
                <c:manualLayout>
                  <c:x val="5.2015611782777168E-3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005-444C-BBD0-766E969C6432}"/>
                </c:ext>
              </c:extLst>
            </c:dLbl>
            <c:dLbl>
              <c:idx val="9"/>
              <c:layout>
                <c:manualLayout>
                  <c:x val="5.2015611782778434E-3"/>
                  <c:y val="-5.249343832021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05-444C-BBD0-766E969C6432}"/>
                </c:ext>
              </c:extLst>
            </c:dLbl>
            <c:dLbl>
              <c:idx val="10"/>
              <c:layout>
                <c:manualLayout>
                  <c:x val="5.2015611782778434E-3"/>
                  <c:y val="-1.049868766404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005-444C-BBD0-766E969C6432}"/>
                </c:ext>
              </c:extLst>
            </c:dLbl>
            <c:dLbl>
              <c:idx val="11"/>
              <c:layout>
                <c:manualLayout>
                  <c:x val="8.6692686304630732E-3"/>
                  <c:y val="-7.874015748031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005-444C-BBD0-766E969C6432}"/>
                </c:ext>
              </c:extLst>
            </c:dLbl>
            <c:dLbl>
              <c:idx val="12"/>
              <c:layout>
                <c:manualLayout>
                  <c:x val="1.7338537260924874E-3"/>
                  <c:y val="-1.57480314960630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005-444C-BBD0-766E969C6432}"/>
                </c:ext>
              </c:extLst>
            </c:dLbl>
            <c:dLbl>
              <c:idx val="13"/>
              <c:layout>
                <c:manualLayout>
                  <c:x val="5.2015611782777168E-3"/>
                  <c:y val="-7.874015748031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005-444C-BBD0-766E969C6432}"/>
                </c:ext>
              </c:extLst>
            </c:dLbl>
            <c:dLbl>
              <c:idx val="14"/>
              <c:layout>
                <c:manualLayout>
                  <c:x val="2.081976058073997E-2"/>
                  <c:y val="-4.139128278256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005-444C-BBD0-766E969C6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Advisory!$A$7:$A$21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Absentee</c:v>
                </c:pt>
                <c:pt idx="14">
                  <c:v>CO. TOTAL</c:v>
                </c:pt>
              </c:strCache>
            </c:strRef>
          </c:cat>
          <c:val>
            <c:numRef>
              <c:f>Advisory!$C$7:$C$21</c:f>
              <c:numCache>
                <c:formatCode>#,##0</c:formatCode>
                <c:ptCount val="15"/>
                <c:pt idx="0">
                  <c:v>328</c:v>
                </c:pt>
                <c:pt idx="1">
                  <c:v>279</c:v>
                </c:pt>
                <c:pt idx="2">
                  <c:v>257</c:v>
                </c:pt>
                <c:pt idx="3">
                  <c:v>258</c:v>
                </c:pt>
                <c:pt idx="4">
                  <c:v>191</c:v>
                </c:pt>
                <c:pt idx="5">
                  <c:v>285</c:v>
                </c:pt>
                <c:pt idx="6">
                  <c:v>301</c:v>
                </c:pt>
                <c:pt idx="7">
                  <c:v>344</c:v>
                </c:pt>
                <c:pt idx="8">
                  <c:v>167</c:v>
                </c:pt>
                <c:pt idx="9">
                  <c:v>324</c:v>
                </c:pt>
                <c:pt idx="10">
                  <c:v>324</c:v>
                </c:pt>
                <c:pt idx="11">
                  <c:v>196</c:v>
                </c:pt>
                <c:pt idx="12">
                  <c:v>104</c:v>
                </c:pt>
                <c:pt idx="13">
                  <c:v>385</c:v>
                </c:pt>
                <c:pt idx="14">
                  <c:v>3743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005-444C-BBD0-766E969C6432}"/>
            </c:ext>
          </c:extLst>
        </c:ser>
        <c:ser>
          <c:idx val="2"/>
          <c:order val="2"/>
          <c:tx>
            <c:strRef>
              <c:f>Advisory!$D$5</c:f>
              <c:strCache>
                <c:ptCount val="1"/>
                <c:pt idx="0">
                  <c:v>I Don't Know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Advisory!$D$7:$D$21</c:f>
              <c:numCache>
                <c:formatCode>#,##0</c:formatCode>
                <c:ptCount val="15"/>
                <c:pt idx="0">
                  <c:v>0</c:v>
                </c:pt>
                <c:pt idx="1">
                  <c:v>21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16</c:v>
                </c:pt>
                <c:pt idx="7">
                  <c:v>12</c:v>
                </c:pt>
                <c:pt idx="8">
                  <c:v>17</c:v>
                </c:pt>
                <c:pt idx="9">
                  <c:v>7</c:v>
                </c:pt>
                <c:pt idx="10">
                  <c:v>17</c:v>
                </c:pt>
                <c:pt idx="11">
                  <c:v>7</c:v>
                </c:pt>
                <c:pt idx="12">
                  <c:v>9</c:v>
                </c:pt>
                <c:pt idx="13">
                  <c:v>26</c:v>
                </c:pt>
                <c:pt idx="14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005-444C-BBD0-766E969C6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7226216"/>
        <c:axId val="217229744"/>
      </c:barChart>
      <c:catAx>
        <c:axId val="21722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229744"/>
        <c:crosses val="autoZero"/>
        <c:auto val="1"/>
        <c:lblAlgn val="ctr"/>
        <c:lblOffset val="100"/>
        <c:noMultiLvlLbl val="0"/>
      </c:catAx>
      <c:valAx>
        <c:axId val="2172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22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Proposition One - Historical Horse Racing</a:t>
            </a:r>
          </a:p>
        </c:rich>
      </c:tx>
      <c:layout>
        <c:manualLayout>
          <c:xMode val="edge"/>
          <c:yMode val="edge"/>
          <c:x val="0.2316632259714635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173185543854E-2"/>
          <c:y val="8.0182783272419372E-2"/>
          <c:w val="0.92699755472541534"/>
          <c:h val="0.75353323498219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'Prop 1,2 &amp; Voting Stats'!$B$5</c:f>
              <c:strCache>
                <c:ptCount val="1"/>
                <c:pt idx="0">
                  <c:v>Yes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'Prop 1,2 &amp; Voting Stats'!$A$7:$A$21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Absentee</c:v>
                </c:pt>
                <c:pt idx="14">
                  <c:v>CO. TOTAL</c:v>
                </c:pt>
              </c:strCache>
            </c:strRef>
          </c:cat>
          <c:val>
            <c:numRef>
              <c:f>'Prop 1,2 &amp; Voting Stats'!$B$7:$B$21</c:f>
              <c:numCache>
                <c:formatCode>#,##0</c:formatCode>
                <c:ptCount val="15"/>
                <c:pt idx="0">
                  <c:v>184</c:v>
                </c:pt>
                <c:pt idx="1">
                  <c:v>117</c:v>
                </c:pt>
                <c:pt idx="2">
                  <c:v>136</c:v>
                </c:pt>
                <c:pt idx="3">
                  <c:v>122</c:v>
                </c:pt>
                <c:pt idx="4">
                  <c:v>101</c:v>
                </c:pt>
                <c:pt idx="5">
                  <c:v>152</c:v>
                </c:pt>
                <c:pt idx="6">
                  <c:v>152</c:v>
                </c:pt>
                <c:pt idx="7">
                  <c:v>152</c:v>
                </c:pt>
                <c:pt idx="8">
                  <c:v>104</c:v>
                </c:pt>
                <c:pt idx="9">
                  <c:v>151</c:v>
                </c:pt>
                <c:pt idx="10">
                  <c:v>156</c:v>
                </c:pt>
                <c:pt idx="11">
                  <c:v>116</c:v>
                </c:pt>
                <c:pt idx="12">
                  <c:v>37</c:v>
                </c:pt>
                <c:pt idx="13">
                  <c:v>216</c:v>
                </c:pt>
                <c:pt idx="14">
                  <c:v>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F-4E20-B53A-CC2E8DFCC230}"/>
            </c:ext>
          </c:extLst>
        </c:ser>
        <c:ser>
          <c:idx val="1"/>
          <c:order val="1"/>
          <c:tx>
            <c:strRef>
              <c:f>'Prop 1,2 &amp; Voting Stats'!$C$5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'Prop 1,2 &amp; Voting Stats'!$A$7:$A$21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Absentee</c:v>
                </c:pt>
                <c:pt idx="14">
                  <c:v>CO. TOTAL</c:v>
                </c:pt>
              </c:strCache>
            </c:strRef>
          </c:cat>
          <c:val>
            <c:numRef>
              <c:f>'Prop 1,2 &amp; Voting Stats'!$C$7:$C$21</c:f>
              <c:numCache>
                <c:formatCode>#,##0</c:formatCode>
                <c:ptCount val="15"/>
                <c:pt idx="0">
                  <c:v>195</c:v>
                </c:pt>
                <c:pt idx="1">
                  <c:v>253</c:v>
                </c:pt>
                <c:pt idx="2">
                  <c:v>158</c:v>
                </c:pt>
                <c:pt idx="3">
                  <c:v>192</c:v>
                </c:pt>
                <c:pt idx="4">
                  <c:v>129</c:v>
                </c:pt>
                <c:pt idx="5">
                  <c:v>191</c:v>
                </c:pt>
                <c:pt idx="6">
                  <c:v>262</c:v>
                </c:pt>
                <c:pt idx="7">
                  <c:v>274</c:v>
                </c:pt>
                <c:pt idx="8">
                  <c:v>133</c:v>
                </c:pt>
                <c:pt idx="9">
                  <c:v>225</c:v>
                </c:pt>
                <c:pt idx="10">
                  <c:v>254</c:v>
                </c:pt>
                <c:pt idx="11">
                  <c:v>130</c:v>
                </c:pt>
                <c:pt idx="12">
                  <c:v>103</c:v>
                </c:pt>
                <c:pt idx="13">
                  <c:v>400</c:v>
                </c:pt>
                <c:pt idx="14">
                  <c:v>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F-4E20-B53A-CC2E8DFC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7227784"/>
        <c:axId val="599622216"/>
      </c:barChart>
      <c:catAx>
        <c:axId val="21722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622216"/>
        <c:crosses val="autoZero"/>
        <c:auto val="1"/>
        <c:lblAlgn val="ctr"/>
        <c:lblOffset val="100"/>
        <c:noMultiLvlLbl val="0"/>
      </c:catAx>
      <c:valAx>
        <c:axId val="59962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22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t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Proposition Two - Expand Medicaid</a:t>
            </a:r>
            <a:r>
              <a:rPr lang="en-US" baseline="0"/>
              <a:t> Eligibility</a:t>
            </a:r>
            <a:endParaRPr lang="en-US"/>
          </a:p>
        </c:rich>
      </c:tx>
      <c:layout>
        <c:manualLayout>
          <c:xMode val="edge"/>
          <c:yMode val="edge"/>
          <c:x val="0.17365858560023384"/>
          <c:y val="3.76222723852520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173185543854E-2"/>
          <c:y val="8.0182783272419372E-2"/>
          <c:w val="0.92699755472541534"/>
          <c:h val="0.753533234982196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'Prop 1,2 &amp; Voting Stats'!$D$5</c:f>
              <c:strCache>
                <c:ptCount val="1"/>
                <c:pt idx="0">
                  <c:v>Yes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'Prop 1,2 &amp; Voting Stats'!$A$7:$A$21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Absentee</c:v>
                </c:pt>
                <c:pt idx="14">
                  <c:v>CO. TOTAL</c:v>
                </c:pt>
              </c:strCache>
            </c:strRef>
          </c:cat>
          <c:val>
            <c:numRef>
              <c:f>'Prop 1,2 &amp; Voting Stats'!$D$7:$D$21</c:f>
              <c:numCache>
                <c:formatCode>#,##0</c:formatCode>
                <c:ptCount val="15"/>
                <c:pt idx="0">
                  <c:v>225</c:v>
                </c:pt>
                <c:pt idx="1">
                  <c:v>137</c:v>
                </c:pt>
                <c:pt idx="2">
                  <c:v>126</c:v>
                </c:pt>
                <c:pt idx="3">
                  <c:v>177</c:v>
                </c:pt>
                <c:pt idx="4">
                  <c:v>124</c:v>
                </c:pt>
                <c:pt idx="5">
                  <c:v>159</c:v>
                </c:pt>
                <c:pt idx="6">
                  <c:v>218</c:v>
                </c:pt>
                <c:pt idx="7">
                  <c:v>214</c:v>
                </c:pt>
                <c:pt idx="8">
                  <c:v>146</c:v>
                </c:pt>
                <c:pt idx="9">
                  <c:v>145</c:v>
                </c:pt>
                <c:pt idx="10">
                  <c:v>162</c:v>
                </c:pt>
                <c:pt idx="11">
                  <c:v>116</c:v>
                </c:pt>
                <c:pt idx="12">
                  <c:v>59</c:v>
                </c:pt>
                <c:pt idx="13">
                  <c:v>291</c:v>
                </c:pt>
                <c:pt idx="14">
                  <c:v>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7-47BD-A412-472D611F3F22}"/>
            </c:ext>
          </c:extLst>
        </c:ser>
        <c:ser>
          <c:idx val="1"/>
          <c:order val="1"/>
          <c:tx>
            <c:strRef>
              <c:f>'Prop 1,2 &amp; Voting Stats'!$E$5</c:f>
              <c:strCache>
                <c:ptCount val="1"/>
                <c:pt idx="0">
                  <c:v>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'Prop 1,2 &amp; Voting Stats'!$A$7:$A$21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Absentee</c:v>
                </c:pt>
                <c:pt idx="14">
                  <c:v>CO. TOTAL</c:v>
                </c:pt>
              </c:strCache>
            </c:strRef>
          </c:cat>
          <c:val>
            <c:numRef>
              <c:f>'Prop 1,2 &amp; Voting Stats'!$E$7:$E$21</c:f>
              <c:numCache>
                <c:formatCode>#,##0</c:formatCode>
                <c:ptCount val="15"/>
                <c:pt idx="0">
                  <c:v>157</c:v>
                </c:pt>
                <c:pt idx="1">
                  <c:v>231</c:v>
                </c:pt>
                <c:pt idx="2">
                  <c:v>166</c:v>
                </c:pt>
                <c:pt idx="3">
                  <c:v>137</c:v>
                </c:pt>
                <c:pt idx="4">
                  <c:v>107</c:v>
                </c:pt>
                <c:pt idx="5">
                  <c:v>180</c:v>
                </c:pt>
                <c:pt idx="6">
                  <c:v>193</c:v>
                </c:pt>
                <c:pt idx="7">
                  <c:v>212</c:v>
                </c:pt>
                <c:pt idx="8">
                  <c:v>91</c:v>
                </c:pt>
                <c:pt idx="9">
                  <c:v>230</c:v>
                </c:pt>
                <c:pt idx="10">
                  <c:v>248</c:v>
                </c:pt>
                <c:pt idx="11">
                  <c:v>126</c:v>
                </c:pt>
                <c:pt idx="12">
                  <c:v>85</c:v>
                </c:pt>
                <c:pt idx="13">
                  <c:v>327</c:v>
                </c:pt>
                <c:pt idx="14">
                  <c:v>2490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7-47BD-A412-472D611F3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9626136"/>
        <c:axId val="599622608"/>
      </c:barChart>
      <c:catAx>
        <c:axId val="59962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622608"/>
        <c:crosses val="autoZero"/>
        <c:auto val="1"/>
        <c:lblAlgn val="ctr"/>
        <c:lblOffset val="100"/>
        <c:noMultiLvlLbl val="0"/>
      </c:catAx>
      <c:valAx>
        <c:axId val="59962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62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472440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12</xdr:col>
      <xdr:colOff>472440</xdr:colOff>
      <xdr:row>45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12</xdr:col>
      <xdr:colOff>472440</xdr:colOff>
      <xdr:row>68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0.05505</cdr:x>
      <cdr:y>0.89305</cdr:y>
    </cdr:from>
    <cdr:to>
      <cdr:x>0.15197</cdr:x>
      <cdr:y>0.9526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361593" y="3014633"/>
          <a:ext cx="636627" cy="201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/>
              </a:solidFill>
            </a:rPr>
            <a:t>Precinct</a:t>
          </a:r>
        </a:p>
      </cdr:txBody>
    </cdr:sp>
  </cdr:relSizeAnchor>
  <cdr:relSizeAnchor xmlns:cdr="http://schemas.openxmlformats.org/drawingml/2006/chartDrawing">
    <cdr:from>
      <cdr:x>0.19246</cdr:x>
      <cdr:y>0.81102</cdr:y>
    </cdr:from>
    <cdr:to>
      <cdr:x>0.3173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9700" y="47529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0.05505</cdr:x>
      <cdr:y>0.89305</cdr:y>
    </cdr:from>
    <cdr:to>
      <cdr:x>0.15197</cdr:x>
      <cdr:y>0.9526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361593" y="3014633"/>
          <a:ext cx="636627" cy="201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/>
              </a:solidFill>
            </a:rPr>
            <a:t>Precinct</a:t>
          </a:r>
        </a:p>
      </cdr:txBody>
    </cdr:sp>
  </cdr:relSizeAnchor>
  <cdr:relSizeAnchor xmlns:cdr="http://schemas.openxmlformats.org/drawingml/2006/chartDrawing">
    <cdr:from>
      <cdr:x>0.19246</cdr:x>
      <cdr:y>0.81102</cdr:y>
    </cdr:from>
    <cdr:to>
      <cdr:x>0.3173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9700" y="47529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0.05505</cdr:x>
      <cdr:y>0.89305</cdr:y>
    </cdr:from>
    <cdr:to>
      <cdr:x>0.15197</cdr:x>
      <cdr:y>0.9526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361593" y="3014633"/>
          <a:ext cx="636627" cy="201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/>
              </a:solidFill>
            </a:rPr>
            <a:t>Precinct</a:t>
          </a:r>
        </a:p>
      </cdr:txBody>
    </cdr:sp>
  </cdr:relSizeAnchor>
  <cdr:relSizeAnchor xmlns:cdr="http://schemas.openxmlformats.org/drawingml/2006/chartDrawing">
    <cdr:from>
      <cdr:x>0.19246</cdr:x>
      <cdr:y>0.81102</cdr:y>
    </cdr:from>
    <cdr:to>
      <cdr:x>0.3173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409700" y="475297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51A86D4-178A-4FD2-8730-9428FF07B68A}" diskRevisions="1" revisionId="578" version="5">
  <header guid="{88683595-9660-4655-B915-F3F9474FFF56}" dateTime="2018-11-06T21:16:32" maxSheetId="7" userName="Chad Quayle" r:id="rId1">
    <sheetIdMap count="6">
      <sheetId val="1"/>
      <sheetId val="2"/>
      <sheetId val="3"/>
      <sheetId val="4"/>
      <sheetId val="5"/>
      <sheetId val="6"/>
    </sheetIdMap>
  </header>
  <header guid="{C37FF524-EC34-4BAA-BFF3-04DECAF4A092}" dateTime="2018-11-06T21:18:24" maxSheetId="7" userName="Chad Quayle" r:id="rId2" minRId="1" maxRId="11">
    <sheetIdMap count="6">
      <sheetId val="1"/>
      <sheetId val="2"/>
      <sheetId val="3"/>
      <sheetId val="4"/>
      <sheetId val="5"/>
      <sheetId val="6"/>
    </sheetIdMap>
  </header>
  <header guid="{99DDFB5B-3813-442B-9094-63D7FF524B5E}" dateTime="2018-11-06T21:21:48" maxSheetId="7" userName="Lori Beard" r:id="rId3" minRId="16" maxRId="49">
    <sheetIdMap count="6">
      <sheetId val="1"/>
      <sheetId val="2"/>
      <sheetId val="3"/>
      <sheetId val="4"/>
      <sheetId val="5"/>
      <sheetId val="6"/>
    </sheetIdMap>
  </header>
  <header guid="{F665B05B-F118-46DE-B671-F72AE46D6ED4}" dateTime="2018-11-06T21:25:26" maxSheetId="7" userName="Lori Beard" r:id="rId4" minRId="50" maxRId="85">
    <sheetIdMap count="6">
      <sheetId val="1"/>
      <sheetId val="2"/>
      <sheetId val="3"/>
      <sheetId val="4"/>
      <sheetId val="5"/>
      <sheetId val="6"/>
    </sheetIdMap>
  </header>
  <header guid="{FC9144A8-33CE-41CD-8F6A-F37376277FC3}" dateTime="2018-11-06T21:29:49" maxSheetId="7" userName="Chad Quayle" r:id="rId5" minRId="86" maxRId="93">
    <sheetIdMap count="6">
      <sheetId val="1"/>
      <sheetId val="2"/>
      <sheetId val="3"/>
      <sheetId val="4"/>
      <sheetId val="5"/>
      <sheetId val="6"/>
    </sheetIdMap>
  </header>
  <header guid="{FEF3DD79-C299-4400-B6D0-88C5A75A6AB1}" dateTime="2018-11-06T21:30:06" maxSheetId="7" userName="Chad Quayle" r:id="rId6" minRId="98" maxRId="105">
    <sheetIdMap count="6">
      <sheetId val="1"/>
      <sheetId val="2"/>
      <sheetId val="3"/>
      <sheetId val="4"/>
      <sheetId val="5"/>
      <sheetId val="6"/>
    </sheetIdMap>
  </header>
  <header guid="{47A5BCB3-C75D-4B98-A453-63486C198D52}" dateTime="2018-11-06T21:31:02" maxSheetId="7" userName="Chad Quayle" r:id="rId7" minRId="106" maxRId="123">
    <sheetIdMap count="6">
      <sheetId val="1"/>
      <sheetId val="2"/>
      <sheetId val="3"/>
      <sheetId val="4"/>
      <sheetId val="5"/>
      <sheetId val="6"/>
    </sheetIdMap>
  </header>
  <header guid="{42A2EE3C-F8CB-477D-8BA3-3B0ECCE909A2}" dateTime="2018-11-06T21:36:32" maxSheetId="7" userName="Lori Beard" r:id="rId8" minRId="124" maxRId="159">
    <sheetIdMap count="6">
      <sheetId val="1"/>
      <sheetId val="2"/>
      <sheetId val="3"/>
      <sheetId val="4"/>
      <sheetId val="5"/>
      <sheetId val="6"/>
    </sheetIdMap>
  </header>
  <header guid="{FBDEBE26-82F1-4F8A-B8AA-074D673101FE}" dateTime="2018-11-06T21:38:46" maxSheetId="7" userName="Lori Beard" r:id="rId9" minRId="160" maxRId="195">
    <sheetIdMap count="6">
      <sheetId val="1"/>
      <sheetId val="2"/>
      <sheetId val="3"/>
      <sheetId val="4"/>
      <sheetId val="5"/>
      <sheetId val="6"/>
    </sheetIdMap>
  </header>
  <header guid="{003E8DCC-9E24-4BAE-B5C0-0F009F8EEA25}" dateTime="2018-11-06T21:39:22" maxSheetId="7" userName="Chad Quayle" r:id="rId10">
    <sheetIdMap count="6">
      <sheetId val="1"/>
      <sheetId val="2"/>
      <sheetId val="3"/>
      <sheetId val="4"/>
      <sheetId val="5"/>
      <sheetId val="6"/>
    </sheetIdMap>
  </header>
  <header guid="{547B38F0-8ACB-43C5-8EF9-4F30E0AC638D}" dateTime="2018-11-06T21:39:46" maxSheetId="7" userName="Lori Beard" r:id="rId11" minRId="200" maxRId="205">
    <sheetIdMap count="6">
      <sheetId val="1"/>
      <sheetId val="2"/>
      <sheetId val="3"/>
      <sheetId val="4"/>
      <sheetId val="5"/>
      <sheetId val="6"/>
    </sheetIdMap>
  </header>
  <header guid="{354D03C5-0731-4128-91D0-771442AF5BDF}" dateTime="2018-11-06T21:41:13" maxSheetId="7" userName="Lori Beard" r:id="rId12" minRId="206" maxRId="235">
    <sheetIdMap count="6">
      <sheetId val="1"/>
      <sheetId val="2"/>
      <sheetId val="3"/>
      <sheetId val="4"/>
      <sheetId val="5"/>
      <sheetId val="6"/>
    </sheetIdMap>
  </header>
  <header guid="{63024C35-D93D-407E-9280-8A73FE347B07}" dateTime="2018-11-06T21:43:44" maxSheetId="7" userName="Lori Beard" r:id="rId13" minRId="236" maxRId="271">
    <sheetIdMap count="6">
      <sheetId val="1"/>
      <sheetId val="2"/>
      <sheetId val="3"/>
      <sheetId val="4"/>
      <sheetId val="5"/>
      <sheetId val="6"/>
    </sheetIdMap>
  </header>
  <header guid="{F56DE3AD-FFB4-41C7-AE7E-3D14F80CFBD4}" dateTime="2018-11-06T21:46:41" maxSheetId="7" userName="Lori Beard" r:id="rId14" minRId="272" maxRId="307">
    <sheetIdMap count="6">
      <sheetId val="1"/>
      <sheetId val="2"/>
      <sheetId val="3"/>
      <sheetId val="4"/>
      <sheetId val="5"/>
      <sheetId val="6"/>
    </sheetIdMap>
  </header>
  <header guid="{9A6DAB68-5FBF-4F51-9456-159196D7DF38}" dateTime="2018-11-06T21:51:12" maxSheetId="7" userName="Lori Beard" r:id="rId15" minRId="308" maxRId="343">
    <sheetIdMap count="6">
      <sheetId val="1"/>
      <sheetId val="2"/>
      <sheetId val="3"/>
      <sheetId val="4"/>
      <sheetId val="5"/>
      <sheetId val="6"/>
    </sheetIdMap>
  </header>
  <header guid="{9909149A-9274-4F4D-8738-81610A900880}" dateTime="2018-11-06T21:56:12" maxSheetId="7" userName="Lori Beard" r:id="rId16" minRId="344" maxRId="379">
    <sheetIdMap count="6">
      <sheetId val="1"/>
      <sheetId val="2"/>
      <sheetId val="3"/>
      <sheetId val="4"/>
      <sheetId val="5"/>
      <sheetId val="6"/>
    </sheetIdMap>
  </header>
  <header guid="{5B9ABAEE-182A-4522-B9D7-BCCC4063809B}" dateTime="2018-11-06T22:03:32" maxSheetId="7" userName="Chad Quayle" r:id="rId17" minRId="380" maxRId="390">
    <sheetIdMap count="6">
      <sheetId val="1"/>
      <sheetId val="2"/>
      <sheetId val="3"/>
      <sheetId val="4"/>
      <sheetId val="5"/>
      <sheetId val="6"/>
    </sheetIdMap>
  </header>
  <header guid="{CC66AAE4-A714-4D24-AD75-F72BDE5BDA4E}" dateTime="2018-11-06T22:07:36" maxSheetId="7" userName="Chad Quayle" r:id="rId18" minRId="395" maxRId="396">
    <sheetIdMap count="6">
      <sheetId val="1"/>
      <sheetId val="2"/>
      <sheetId val="3"/>
      <sheetId val="4"/>
      <sheetId val="5"/>
      <sheetId val="6"/>
    </sheetIdMap>
  </header>
  <header guid="{EE9EB465-25A9-4A71-A0EC-BAA3F96BF23F}" dateTime="2018-11-06T22:09:37" maxSheetId="7" userName="Lori Beard" r:id="rId19" minRId="401" maxRId="436">
    <sheetIdMap count="6">
      <sheetId val="1"/>
      <sheetId val="2"/>
      <sheetId val="3"/>
      <sheetId val="4"/>
      <sheetId val="5"/>
      <sheetId val="6"/>
    </sheetIdMap>
  </header>
  <header guid="{9E83B6C0-8FAA-4661-A4DF-78D1AB634DEE}" dateTime="2018-11-06T22:14:44" maxSheetId="7" userName="Lori Beard" r:id="rId20" minRId="437" maxRId="472">
    <sheetIdMap count="6">
      <sheetId val="1"/>
      <sheetId val="2"/>
      <sheetId val="3"/>
      <sheetId val="4"/>
      <sheetId val="5"/>
      <sheetId val="6"/>
    </sheetIdMap>
  </header>
  <header guid="{A98600C2-9AE0-4AA6-8C34-FA1932EBB543}" dateTime="2018-11-06T22:27:18" maxSheetId="7" userName="Chad Quayle" r:id="rId21">
    <sheetIdMap count="6">
      <sheetId val="1"/>
      <sheetId val="2"/>
      <sheetId val="3"/>
      <sheetId val="4"/>
      <sheetId val="5"/>
      <sheetId val="6"/>
    </sheetIdMap>
  </header>
  <header guid="{F038ABC6-2678-4822-B5EC-237055CC0850}" dateTime="2018-11-06T22:27:52" maxSheetId="7" userName="Lori Beard" r:id="rId22" minRId="477" maxRId="512">
    <sheetIdMap count="6">
      <sheetId val="1"/>
      <sheetId val="2"/>
      <sheetId val="3"/>
      <sheetId val="4"/>
      <sheetId val="5"/>
      <sheetId val="6"/>
    </sheetIdMap>
  </header>
  <header guid="{A86EDA59-C706-4B38-B4DE-7D7B242D9BDA}" dateTime="2018-11-06T22:32:14" maxSheetId="7" userName="Josh Warnke" r:id="rId23">
    <sheetIdMap count="6">
      <sheetId val="1"/>
      <sheetId val="2"/>
      <sheetId val="3"/>
      <sheetId val="4"/>
      <sheetId val="5"/>
      <sheetId val="6"/>
    </sheetIdMap>
  </header>
  <header guid="{A236B026-EC2B-46BB-B967-EA0586408D10}" dateTime="2018-11-06T22:33:40" maxSheetId="7" userName="Chad Quayle" r:id="rId24">
    <sheetIdMap count="6">
      <sheetId val="1"/>
      <sheetId val="2"/>
      <sheetId val="3"/>
      <sheetId val="4"/>
      <sheetId val="5"/>
      <sheetId val="6"/>
    </sheetIdMap>
  </header>
  <header guid="{9AF298C6-5F49-4BD2-9B8B-F0834D5D9AD1}" dateTime="2018-11-06T22:39:51" maxSheetId="7" userName="Lori Beard" r:id="rId25" minRId="521" maxRId="555">
    <sheetIdMap count="6">
      <sheetId val="1"/>
      <sheetId val="2"/>
      <sheetId val="3"/>
      <sheetId val="4"/>
      <sheetId val="5"/>
      <sheetId val="6"/>
    </sheetIdMap>
  </header>
  <header guid="{C553DB43-C04A-4874-8642-EEE315B6F894}" dateTime="2018-11-06T22:43:24" maxSheetId="7" userName="Lori Beard" r:id="rId26" minRId="556">
    <sheetIdMap count="6">
      <sheetId val="1"/>
      <sheetId val="2"/>
      <sheetId val="3"/>
      <sheetId val="4"/>
      <sheetId val="5"/>
      <sheetId val="6"/>
    </sheetIdMap>
  </header>
  <header guid="{CB1C6D2D-211F-45B7-9E6A-CADC62305B13}" dateTime="2018-11-06T22:43:36" maxSheetId="7" userName="Chad Quayle" r:id="rId27" minRId="557" maxRId="558">
    <sheetIdMap count="6">
      <sheetId val="1"/>
      <sheetId val="2"/>
      <sheetId val="3"/>
      <sheetId val="4"/>
      <sheetId val="5"/>
      <sheetId val="6"/>
    </sheetIdMap>
  </header>
  <header guid="{A097D45A-1C00-45A7-A525-2D92783C8CB3}" dateTime="2018-11-16T10:51:05" maxSheetId="7" userName="Aimee Mickelsen-Hall" r:id="rId28">
    <sheetIdMap count="6">
      <sheetId val="1"/>
      <sheetId val="2"/>
      <sheetId val="3"/>
      <sheetId val="4"/>
      <sheetId val="5"/>
      <sheetId val="6"/>
    </sheetIdMap>
  </header>
  <header guid="{C68FB658-A5CD-48EE-8F9B-80C1A22574FD}" dateTime="2018-11-17T09:51:19" maxSheetId="7" userName="Lisa Mason" r:id="rId29" minRId="563" maxRId="566">
    <sheetIdMap count="6">
      <sheetId val="1"/>
      <sheetId val="2"/>
      <sheetId val="3"/>
      <sheetId val="4"/>
      <sheetId val="5"/>
      <sheetId val="6"/>
    </sheetIdMap>
  </header>
  <header guid="{8F88CC8A-2BAB-488A-AD6F-CBD95E444723}" dateTime="2018-11-19T10:52:21" maxSheetId="7" userName="Crystal Schultze" r:id="rId30">
    <sheetIdMap count="6">
      <sheetId val="1"/>
      <sheetId val="2"/>
      <sheetId val="3"/>
      <sheetId val="4"/>
      <sheetId val="5"/>
      <sheetId val="6"/>
    </sheetIdMap>
  </header>
  <header guid="{251A86D4-178A-4FD2-8730-9428FF07B68A}" dateTime="2018-11-21T12:16:04" maxSheetId="7" userName="Aimee Mickelsen-Hall" r:id="rId31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18" start="0" length="0">
    <dxf>
      <font>
        <b val="0"/>
        <color indexed="12"/>
        <name val="Arial Narrow"/>
        <scheme val="none"/>
      </font>
      <alignment horizontal="center" readingOrder="0"/>
      <border outline="0">
        <left/>
        <top/>
      </border>
    </dxf>
  </rfmt>
  <rfmt sheetId="2" sqref="E18" start="0" length="0">
    <dxf>
      <font>
        <b val="0"/>
        <color indexed="12"/>
        <name val="Arial Narrow"/>
        <scheme val="none"/>
      </font>
      <alignment horizontal="center" readingOrder="0"/>
      <border outline="0">
        <left/>
        <right style="thin">
          <color indexed="64"/>
        </right>
        <top/>
      </border>
    </dxf>
  </rfmt>
  <rfmt sheetId="2" sqref="F18" start="0" length="0">
    <dxf>
      <font>
        <b val="0"/>
        <color indexed="12"/>
        <name val="Arial Narrow"/>
        <scheme val="none"/>
      </font>
      <alignment horizontal="center" readingOrder="0"/>
      <border outline="0">
        <left/>
        <right style="thin">
          <color indexed="64"/>
        </right>
        <top/>
      </border>
    </dxf>
  </rfmt>
  <rfmt sheetId="2" sqref="G18" start="0" length="0">
    <dxf>
      <font>
        <b val="0"/>
        <color indexed="12"/>
        <name val="Arial Narrow"/>
        <scheme val="none"/>
      </font>
      <alignment horizontal="center" readingOrder="0"/>
      <border outline="0">
        <left/>
        <top/>
      </border>
    </dxf>
  </rfmt>
  <rfmt sheetId="2" sqref="H18" start="0" length="0">
    <dxf>
      <font>
        <b val="0"/>
        <color indexed="12"/>
        <name val="Arial Narrow"/>
        <scheme val="none"/>
      </font>
      <alignment horizontal="center" readingOrder="0"/>
      <border outline="0">
        <right style="thin">
          <color indexed="64"/>
        </right>
        <top/>
      </border>
    </dxf>
  </rfmt>
  <rfmt sheetId="2" sqref="I18" start="0" length="0">
    <dxf>
      <font>
        <b val="0"/>
        <color indexed="12"/>
        <name val="Arial Narrow"/>
        <scheme val="none"/>
      </font>
      <alignment horizontal="center" readingOrder="0"/>
      <border outline="0">
        <left/>
        <top/>
      </border>
    </dxf>
  </rfmt>
  <rfmt sheetId="2" sqref="D19" start="0" length="0">
    <dxf>
      <font>
        <b val="0"/>
        <color indexed="12"/>
        <name val="Arial Narrow"/>
        <scheme val="none"/>
      </font>
      <alignment horizontal="center" readingOrder="0"/>
      <border outline="0">
        <left/>
        <top/>
        <bottom/>
      </border>
    </dxf>
  </rfmt>
  <rfmt sheetId="2" sqref="E19" start="0" length="0">
    <dxf>
      <font>
        <b val="0"/>
        <color indexed="12"/>
        <name val="Arial Narrow"/>
        <scheme val="none"/>
      </font>
      <alignment horizontal="center" readingOrder="0"/>
      <border outline="0">
        <left/>
        <right style="thin">
          <color indexed="64"/>
        </right>
        <top/>
        <bottom/>
      </border>
    </dxf>
  </rfmt>
  <rfmt sheetId="2" sqref="F19" start="0" length="0">
    <dxf>
      <font>
        <b val="0"/>
        <color indexed="12"/>
        <name val="Arial Narrow"/>
        <scheme val="none"/>
      </font>
      <alignment horizontal="center" readingOrder="0"/>
      <border outline="0">
        <left/>
        <right style="thin">
          <color indexed="64"/>
        </right>
        <top/>
        <bottom/>
      </border>
    </dxf>
  </rfmt>
  <rfmt sheetId="2" sqref="G19" start="0" length="0">
    <dxf>
      <font>
        <b val="0"/>
        <color indexed="12"/>
        <name val="Arial Narrow"/>
        <scheme val="none"/>
      </font>
      <alignment horizontal="center" readingOrder="0"/>
      <border outline="0">
        <top/>
        <bottom/>
      </border>
    </dxf>
  </rfmt>
  <rfmt sheetId="2" sqref="H19" start="0" length="0">
    <dxf>
      <font>
        <b val="0"/>
        <color indexed="12"/>
        <name val="Arial Narrow"/>
        <scheme val="none"/>
      </font>
      <alignment horizontal="center" readingOrder="0"/>
      <border outline="0">
        <left/>
        <right style="thin">
          <color indexed="64"/>
        </right>
        <top/>
        <bottom/>
      </border>
    </dxf>
  </rfmt>
  <rfmt sheetId="2" sqref="I19" start="0" length="0">
    <dxf>
      <font>
        <b val="0"/>
        <color indexed="12"/>
        <name val="Arial Narrow"/>
        <scheme val="none"/>
      </font>
      <alignment horizontal="center" readingOrder="0"/>
      <border outline="0">
        <top/>
        <bottom/>
      </border>
    </dxf>
  </rfmt>
  <rfmt sheetId="2" sqref="D18:I19">
    <dxf>
      <alignment horizontal="right" readingOrder="0"/>
    </dxf>
  </rfmt>
  <rcv guid="{70C8B32A-1F52-4B2C-82B8-42AD1DFEB0B3}" action="delete"/>
  <rdn rId="0" localSheetId="1" customView="1" name="Z_70C8B32A_1F52_4B2C_82B8_42AD1DFEB0B3_.wvu.PrintTitles" hidden="1" oldHidden="1">
    <formula>'US Rep - Lt Gov'!$A:$A</formula>
    <oldFormula>'US Rep - Lt Gov'!$A:$A</oldFormula>
  </rdn>
  <rdn rId="0" localSheetId="2" customView="1" name="Z_70C8B32A_1F52_4B2C_82B8_42AD1DFEB0B3_.wvu.PrintTitles" hidden="1" oldHidden="1">
    <formula>'Sec St - Sup Int'!$A:$A</formula>
    <oldFormula>'Sec St - Sup Int'!$A:$A</oldFormula>
  </rdn>
  <rdn rId="0" localSheetId="3" customView="1" name="Z_70C8B32A_1F52_4B2C_82B8_42AD1DFEB0B3_.wvu.PrintTitles" hidden="1" oldHidden="1">
    <formula>'Prop 1,2 &amp; Voting Stats'!$A:$A</formula>
    <oldFormula>'Prop 1,2 &amp; Voting Stats'!$A:$A</oldFormula>
  </rdn>
  <rdn rId="0" localSheetId="4" customView="1" name="Z_70C8B32A_1F52_4B2C_82B8_42AD1DFEB0B3_.wvu.PrintTitles" hidden="1" oldHidden="1">
    <formula>'Leg &amp; County'!$1:$6</formula>
    <oldFormula>'Leg &amp; County'!$1:$6</oldFormula>
  </rdn>
  <rcv guid="{70C8B32A-1F52-4B2C-82B8-42AD1DFEB0B3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" sId="3" numFmtId="4">
    <nc r="I16">
      <v>376</v>
    </nc>
  </rcc>
  <rcc rId="201" sId="3" numFmtId="4">
    <nc r="G16">
      <v>50</v>
    </nc>
  </rcc>
  <rcc rId="202" sId="1" numFmtId="4">
    <nc r="B16">
      <v>317</v>
    </nc>
  </rcc>
  <rcc rId="203" sId="1" numFmtId="4">
    <nc r="C16">
      <v>48</v>
    </nc>
  </rcc>
  <rcc rId="204" sId="1" numFmtId="4">
    <nc r="D16">
      <v>7</v>
    </nc>
  </rcc>
  <rcc rId="205" sId="1" numFmtId="4">
    <nc r="E16">
      <v>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" sId="1" numFmtId="4">
    <nc r="F16">
      <v>51</v>
    </nc>
  </rcc>
  <rcc rId="207" sId="1" numFmtId="4">
    <nc r="G16">
      <v>311</v>
    </nc>
  </rcc>
  <rcc rId="208" sId="1" numFmtId="4">
    <nc r="H16">
      <v>0</v>
    </nc>
  </rcc>
  <rcc rId="209" sId="1" numFmtId="4">
    <nc r="I16">
      <v>57</v>
    </nc>
  </rcc>
  <rcc rId="210" sId="1" numFmtId="4">
    <nc r="J16">
      <v>307</v>
    </nc>
  </rcc>
  <rcc rId="211" sId="2" numFmtId="4">
    <nc r="B15">
      <v>310</v>
    </nc>
  </rcc>
  <rcc rId="212" sId="2" numFmtId="4">
    <nc r="C15">
      <v>52</v>
    </nc>
  </rcc>
  <rcc rId="213" sId="2" numFmtId="4">
    <nc r="D15">
      <v>348</v>
    </nc>
  </rcc>
  <rcc rId="214" sId="2" numFmtId="4">
    <nc r="E15">
      <v>349</v>
    </nc>
  </rcc>
  <rcc rId="215" sId="2" numFmtId="4">
    <nc r="F15">
      <v>42</v>
    </nc>
  </rcc>
  <rcc rId="216" sId="2" numFmtId="4">
    <nc r="G15">
      <v>327</v>
    </nc>
  </rcc>
  <rcc rId="217" sId="2" numFmtId="4">
    <nc r="H15">
      <v>131</v>
    </nc>
  </rcc>
  <rcc rId="218" sId="2" numFmtId="4">
    <nc r="I15">
      <v>240</v>
    </nc>
  </rcc>
  <rcc rId="219" sId="4" numFmtId="4">
    <nc r="B16">
      <v>345</v>
    </nc>
  </rcc>
  <rcc rId="220" sId="4" numFmtId="4">
    <nc r="C16">
      <v>340</v>
    </nc>
  </rcc>
  <rcc rId="221" sId="4" numFmtId="4">
    <nc r="D16">
      <v>49</v>
    </nc>
  </rcc>
  <rcc rId="222" sId="4" numFmtId="4">
    <nc r="E16">
      <v>313</v>
    </nc>
  </rcc>
  <rcc rId="223" sId="4" numFmtId="4">
    <nc r="F16">
      <v>338</v>
    </nc>
  </rcc>
  <rcc rId="224" sId="4" numFmtId="4">
    <nc r="G16">
      <v>341</v>
    </nc>
  </rcc>
  <rcc rId="225" sId="4" numFmtId="4">
    <nc r="H16">
      <v>342</v>
    </nc>
  </rcc>
  <rcc rId="226" sId="4" numFmtId="4">
    <nc r="I16">
      <v>348</v>
    </nc>
  </rcc>
  <rcc rId="227" sId="4" numFmtId="4">
    <nc r="J16">
      <v>355</v>
    </nc>
  </rcc>
  <rcc rId="228" sId="4" numFmtId="4">
    <nc r="K16">
      <v>357</v>
    </nc>
  </rcc>
  <rcc rId="229" sId="3" numFmtId="4">
    <nc r="B16">
      <v>151</v>
    </nc>
  </rcc>
  <rcc rId="230" sId="3" numFmtId="4">
    <nc r="C16">
      <v>225</v>
    </nc>
  </rcc>
  <rcc rId="231" sId="3" numFmtId="4">
    <nc r="D16">
      <v>145</v>
    </nc>
  </rcc>
  <rcc rId="232" sId="3" numFmtId="4">
    <nc r="E16">
      <v>230</v>
    </nc>
  </rcc>
  <rcc rId="233" sId="5" numFmtId="4">
    <nc r="B16">
      <v>45</v>
    </nc>
  </rcc>
  <rcc rId="234" sId="5" numFmtId="4">
    <nc r="C16">
      <v>324</v>
    </nc>
  </rcc>
  <rcc rId="235" sId="5" numFmtId="4">
    <nc r="D16">
      <v>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" sId="3" numFmtId="4">
    <nc r="G11">
      <v>15</v>
    </nc>
  </rcc>
  <rcc rId="237" sId="3" numFmtId="4">
    <nc r="I11">
      <v>232</v>
    </nc>
  </rcc>
  <rcc rId="238" sId="1" numFmtId="4">
    <nc r="B11">
      <v>200</v>
    </nc>
  </rcc>
  <rcc rId="239" sId="1" numFmtId="4">
    <nc r="C11">
      <v>31</v>
    </nc>
  </rcc>
  <rcc rId="240" sId="1" numFmtId="4">
    <nc r="D11">
      <v>0</v>
    </nc>
  </rcc>
  <rcc rId="241" sId="1" numFmtId="4">
    <nc r="E11">
      <v>3</v>
    </nc>
  </rcc>
  <rcc rId="242" sId="1" numFmtId="4">
    <nc r="F11">
      <v>30</v>
    </nc>
  </rcc>
  <rcc rId="243" sId="1" numFmtId="4">
    <nc r="G11">
      <v>194</v>
    </nc>
  </rcc>
  <rcc rId="244" sId="1" numFmtId="4">
    <nc r="H11">
      <v>0</v>
    </nc>
  </rcc>
  <rcc rId="245" sId="1" numFmtId="4">
    <nc r="I11">
      <v>46</v>
    </nc>
  </rcc>
  <rcc rId="246" sId="1" numFmtId="4">
    <nc r="J11">
      <v>181</v>
    </nc>
  </rcc>
  <rcc rId="247" sId="2" numFmtId="4">
    <nc r="B10">
      <v>189</v>
    </nc>
  </rcc>
  <rcc rId="248" sId="2" numFmtId="4">
    <nc r="C10">
      <v>40</v>
    </nc>
  </rcc>
  <rcc rId="249" sId="2" numFmtId="4">
    <nc r="D10">
      <v>215</v>
    </nc>
  </rcc>
  <rcc rId="250" sId="2" numFmtId="4">
    <nc r="E10">
      <v>215</v>
    </nc>
  </rcc>
  <rcc rId="251" sId="2" numFmtId="4">
    <nc r="F10">
      <v>31</v>
    </nc>
  </rcc>
  <rcc rId="252" sId="2" numFmtId="4">
    <nc r="G10">
      <v>198</v>
    </nc>
  </rcc>
  <rcc rId="253" sId="2" numFmtId="4">
    <nc r="H10">
      <v>101</v>
    </nc>
  </rcc>
  <rcc rId="254" sId="2" numFmtId="4">
    <nc r="I10">
      <v>128</v>
    </nc>
  </rcc>
  <rcc rId="255" sId="4" numFmtId="4">
    <nc r="B11">
      <v>212</v>
    </nc>
  </rcc>
  <rcc rId="256" sId="4" numFmtId="4">
    <nc r="C11">
      <v>211</v>
    </nc>
  </rcc>
  <rcc rId="257" sId="4" numFmtId="4">
    <nc r="D11">
      <v>38</v>
    </nc>
  </rcc>
  <rcc rId="258" sId="4" numFmtId="4">
    <nc r="E11">
      <v>189</v>
    </nc>
  </rcc>
  <rcc rId="259" sId="4" numFmtId="4">
    <nc r="F11">
      <v>212</v>
    </nc>
  </rcc>
  <rcc rId="260" sId="4" numFmtId="4">
    <nc r="G11">
      <v>217</v>
    </nc>
  </rcc>
  <rcc rId="261" sId="4" numFmtId="4">
    <nc r="H11">
      <v>212</v>
    </nc>
  </rcc>
  <rcc rId="262" sId="4" numFmtId="4">
    <nc r="I11">
      <v>217</v>
    </nc>
  </rcc>
  <rcc rId="263" sId="4" numFmtId="4">
    <nc r="J11">
      <v>221</v>
    </nc>
  </rcc>
  <rcc rId="264" sId="4" numFmtId="4">
    <nc r="K11">
      <v>216</v>
    </nc>
  </rcc>
  <rcc rId="265" sId="3" numFmtId="4">
    <nc r="B11">
      <v>101</v>
    </nc>
  </rcc>
  <rcc rId="266" sId="3" numFmtId="4">
    <nc r="C11">
      <v>129</v>
    </nc>
  </rcc>
  <rcc rId="267" sId="3" numFmtId="4">
    <nc r="D11">
      <v>124</v>
    </nc>
  </rcc>
  <rcc rId="268" sId="3" numFmtId="4">
    <nc r="E11">
      <v>107</v>
    </nc>
  </rcc>
  <rcc rId="269" sId="5" numFmtId="4">
    <nc r="B11">
      <v>33</v>
    </nc>
  </rcc>
  <rcc rId="270" sId="5" numFmtId="4">
    <nc r="C11">
      <v>191</v>
    </nc>
  </rcc>
  <rcc rId="271" sId="5" numFmtId="4">
    <nc r="D11">
      <v>7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" sId="3" numFmtId="4">
    <nc r="I10">
      <v>315</v>
    </nc>
  </rcc>
  <rcc rId="273" sId="3" numFmtId="4">
    <nc r="G10">
      <v>27</v>
    </nc>
  </rcc>
  <rcc rId="274" sId="1" numFmtId="4">
    <nc r="B10">
      <v>267</v>
    </nc>
  </rcc>
  <rcc rId="275" sId="1" numFmtId="4">
    <nc r="C10">
      <v>42</v>
    </nc>
  </rcc>
  <rcc rId="276" sId="1" numFmtId="4">
    <nc r="D10">
      <v>7</v>
    </nc>
  </rcc>
  <rcc rId="277" sId="1" numFmtId="4">
    <nc r="E10">
      <v>4</v>
    </nc>
  </rcc>
  <rcc rId="278" sId="1" numFmtId="4">
    <nc r="F10">
      <v>54</v>
    </nc>
  </rcc>
  <rcc rId="279" sId="1" numFmtId="4">
    <nc r="G10">
      <v>247</v>
    </nc>
  </rcc>
  <rcc rId="280" sId="1" numFmtId="4">
    <nc r="H10">
      <v>0</v>
    </nc>
  </rcc>
  <rcc rId="281" sId="1" numFmtId="4">
    <nc r="I10">
      <v>54</v>
    </nc>
  </rcc>
  <rcc rId="282" sId="1" numFmtId="4">
    <nc r="J10">
      <v>257</v>
    </nc>
  </rcc>
  <rcc rId="283" sId="2" numFmtId="4">
    <nc r="B9">
      <v>269</v>
    </nc>
  </rcc>
  <rcc rId="284" sId="2" numFmtId="4">
    <nc r="C9">
      <v>44</v>
    </nc>
  </rcc>
  <rcc rId="285" sId="2" numFmtId="4">
    <nc r="D9">
      <v>289</v>
    </nc>
  </rcc>
  <rcc rId="286" sId="2" numFmtId="4">
    <nc r="E9">
      <v>285</v>
    </nc>
  </rcc>
  <rcc rId="287" sId="2" numFmtId="4">
    <nc r="F9">
      <v>44</v>
    </nc>
  </rcc>
  <rcc rId="288" sId="2" numFmtId="4">
    <nc r="G9">
      <v>266</v>
    </nc>
  </rcc>
  <rcc rId="289" sId="2" numFmtId="4">
    <nc r="H9">
      <v>134</v>
    </nc>
  </rcc>
  <rcc rId="290" sId="2" numFmtId="4">
    <nc r="I9">
      <v>177</v>
    </nc>
  </rcc>
  <rcc rId="291" sId="4" numFmtId="4">
    <nc r="B10">
      <v>286</v>
    </nc>
  </rcc>
  <rcc rId="292" sId="4" numFmtId="4">
    <nc r="C10">
      <v>284</v>
    </nc>
  </rcc>
  <rcc rId="293" sId="4" numFmtId="4">
    <nc r="D10">
      <v>50</v>
    </nc>
  </rcc>
  <rcc rId="294" sId="4" numFmtId="4">
    <nc r="E10">
      <v>260</v>
    </nc>
  </rcc>
  <rcc rId="295" sId="4" numFmtId="4">
    <nc r="F10">
      <v>277</v>
    </nc>
  </rcc>
  <rcc rId="296" sId="4" numFmtId="4">
    <nc r="G10">
      <v>283</v>
    </nc>
  </rcc>
  <rcc rId="297" sId="4" numFmtId="4">
    <nc r="H10">
      <v>280</v>
    </nc>
  </rcc>
  <rcc rId="298" sId="4" numFmtId="4">
    <nc r="I10">
      <v>287</v>
    </nc>
  </rcc>
  <rcc rId="299" sId="4" numFmtId="4">
    <nc r="J10">
      <v>282</v>
    </nc>
  </rcc>
  <rcc rId="300" sId="4" numFmtId="4">
    <nc r="K10">
      <v>282</v>
    </nc>
  </rcc>
  <rcc rId="301" sId="3" numFmtId="4">
    <nc r="B10">
      <v>122</v>
    </nc>
  </rcc>
  <rcc rId="302" sId="3" numFmtId="4">
    <nc r="C10">
      <v>192</v>
    </nc>
  </rcc>
  <rcc rId="303" sId="3" numFmtId="4">
    <nc r="D10">
      <v>177</v>
    </nc>
  </rcc>
  <rcc rId="304" sId="3" numFmtId="4">
    <nc r="E10">
      <v>137</v>
    </nc>
  </rcc>
  <rcc rId="305" sId="5" numFmtId="4">
    <nc r="B10">
      <v>47</v>
    </nc>
  </rcc>
  <rcc rId="306" sId="5" numFmtId="4">
    <nc r="C10">
      <v>258</v>
    </nc>
  </rcc>
  <rcc rId="307" sId="5" numFmtId="4">
    <nc r="D10">
      <v>9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8" sId="3" numFmtId="4">
    <nc r="I18">
      <v>247</v>
    </nc>
  </rcc>
  <rcc rId="309" sId="3" numFmtId="4">
    <nc r="G18">
      <v>20</v>
    </nc>
  </rcc>
  <rcc rId="310" sId="1" numFmtId="4">
    <nc r="B18">
      <v>203</v>
    </nc>
  </rcc>
  <rcc rId="311" sId="1" numFmtId="4">
    <nc r="C18">
      <v>37</v>
    </nc>
  </rcc>
  <rcc rId="312" sId="1" numFmtId="4">
    <nc r="D18">
      <v>9</v>
    </nc>
  </rcc>
  <rcc rId="313" sId="1" numFmtId="4">
    <nc r="E18">
      <v>5</v>
    </nc>
  </rcc>
  <rcc rId="314" sId="1" numFmtId="4">
    <nc r="F18">
      <v>38</v>
    </nc>
  </rcc>
  <rcc rId="315" sId="1" numFmtId="4">
    <nc r="G18">
      <v>194</v>
    </nc>
  </rcc>
  <rcc rId="316" sId="1" numFmtId="4">
    <nc r="H18">
      <v>0</v>
    </nc>
  </rcc>
  <rcc rId="317" sId="1" numFmtId="4">
    <nc r="I18">
      <v>40</v>
    </nc>
  </rcc>
  <rcc rId="318" sId="1" numFmtId="4">
    <nc r="J18">
      <v>202</v>
    </nc>
  </rcc>
  <rcc rId="319" sId="2" numFmtId="4">
    <nc r="B17">
      <v>199</v>
    </nc>
  </rcc>
  <rcc rId="320" sId="2" numFmtId="4">
    <nc r="C17">
      <v>42</v>
    </nc>
  </rcc>
  <rcc rId="321" sId="2" numFmtId="4">
    <nc r="D17">
      <v>227</v>
    </nc>
  </rcc>
  <rcc rId="322" sId="2" numFmtId="4">
    <nc r="E17">
      <v>224</v>
    </nc>
  </rcc>
  <rcc rId="323" sId="2" numFmtId="4">
    <nc r="F17">
      <v>37</v>
    </nc>
  </rcc>
  <rcc rId="324" sId="2" numFmtId="4">
    <nc r="G17">
      <v>208</v>
    </nc>
  </rcc>
  <rcc rId="325" sId="2" numFmtId="4">
    <nc r="H17">
      <v>99</v>
    </nc>
  </rcc>
  <rcc rId="326" sId="2" numFmtId="4">
    <nc r="I17">
      <v>145</v>
    </nc>
  </rcc>
  <rcc rId="327" sId="4" numFmtId="4">
    <nc r="B18">
      <v>224</v>
    </nc>
  </rcc>
  <rcc rId="328" sId="4" numFmtId="4">
    <nc r="C18">
      <v>224</v>
    </nc>
  </rcc>
  <rcc rId="329" sId="4" numFmtId="4">
    <nc r="D18">
      <v>38</v>
    </nc>
  </rcc>
  <rcc rId="330" sId="4" numFmtId="4">
    <nc r="E18">
      <v>205</v>
    </nc>
  </rcc>
  <rcc rId="331" sId="4" numFmtId="4">
    <nc r="F18">
      <v>224</v>
    </nc>
  </rcc>
  <rcc rId="332" sId="4" numFmtId="4">
    <nc r="G18">
      <v>223</v>
    </nc>
  </rcc>
  <rcc rId="333" sId="4" numFmtId="4">
    <nc r="H18">
      <v>223</v>
    </nc>
  </rcc>
  <rcc rId="334" sId="4" numFmtId="4">
    <nc r="I18">
      <v>231</v>
    </nc>
  </rcc>
  <rcc rId="335" sId="4" numFmtId="4">
    <nc r="J18">
      <v>232</v>
    </nc>
  </rcc>
  <rcc rId="336" sId="4" numFmtId="4">
    <nc r="K18">
      <v>228</v>
    </nc>
  </rcc>
  <rcc rId="337" sId="3" numFmtId="4">
    <nc r="B18">
      <v>116</v>
    </nc>
  </rcc>
  <rcc rId="338" sId="3" numFmtId="4">
    <nc r="C18">
      <v>130</v>
    </nc>
  </rcc>
  <rcc rId="339" sId="3" numFmtId="4">
    <nc r="D18">
      <v>116</v>
    </nc>
  </rcc>
  <rcc rId="340" sId="3" numFmtId="4">
    <nc r="E18">
      <v>126</v>
    </nc>
  </rcc>
  <rcc rId="341" sId="5" numFmtId="4">
    <nc r="B18">
      <v>44</v>
    </nc>
  </rcc>
  <rcc rId="342" sId="5" numFmtId="4">
    <nc r="C18">
      <v>196</v>
    </nc>
  </rcc>
  <rcc rId="343" sId="5" numFmtId="4">
    <nc r="D18">
      <v>7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" sId="3" numFmtId="4">
    <nc r="I12">
      <v>345</v>
    </nc>
  </rcc>
  <rcc rId="345" sId="3" numFmtId="4">
    <nc r="G12">
      <v>38</v>
    </nc>
  </rcc>
  <rcc rId="346" sId="1" numFmtId="4">
    <nc r="B12">
      <v>300</v>
    </nc>
  </rcc>
  <rcc rId="347" sId="1" numFmtId="4">
    <nc r="C12">
      <v>36</v>
    </nc>
  </rcc>
  <rcc rId="348" sId="1" numFmtId="4">
    <nc r="D12">
      <v>3</v>
    </nc>
  </rcc>
  <rcc rId="349" sId="1" numFmtId="4">
    <nc r="E12">
      <v>2</v>
    </nc>
  </rcc>
  <rcc rId="350" sId="1" numFmtId="4">
    <nc r="F12">
      <v>40</v>
    </nc>
  </rcc>
  <rcc rId="351" sId="1" numFmtId="4">
    <nc r="G12">
      <v>294</v>
    </nc>
  </rcc>
  <rcc rId="352" sId="1" numFmtId="4">
    <nc r="I12">
      <v>57</v>
    </nc>
  </rcc>
  <rcc rId="353" sId="1" numFmtId="4">
    <nc r="J12">
      <v>280</v>
    </nc>
  </rcc>
  <rcc rId="354" sId="1" numFmtId="4">
    <nc r="H12">
      <v>0</v>
    </nc>
  </rcc>
  <rcc rId="355" sId="2" numFmtId="4">
    <nc r="B11">
      <v>283</v>
    </nc>
  </rcc>
  <rcc rId="356" sId="2" numFmtId="4">
    <nc r="C11">
      <v>52</v>
    </nc>
  </rcc>
  <rcc rId="357" sId="2" numFmtId="4">
    <nc r="D11">
      <v>319</v>
    </nc>
  </rcc>
  <rcc rId="358" sId="2" numFmtId="4">
    <nc r="E11">
      <v>322</v>
    </nc>
  </rcc>
  <rcc rId="359" sId="2" numFmtId="4">
    <nc r="F11">
      <v>38</v>
    </nc>
  </rcc>
  <rcc rId="360" sId="2" numFmtId="4">
    <nc r="G11">
      <v>302</v>
    </nc>
  </rcc>
  <rcc rId="361" sId="2" numFmtId="4">
    <nc r="H11">
      <v>119</v>
    </nc>
  </rcc>
  <rcc rId="362" sId="2" numFmtId="4">
    <nc r="I11">
      <v>217</v>
    </nc>
  </rcc>
  <rcc rId="363" sId="4" numFmtId="4">
    <nc r="B12">
      <v>320</v>
    </nc>
  </rcc>
  <rcc rId="364" sId="4" numFmtId="4">
    <nc r="C12">
      <v>318</v>
    </nc>
  </rcc>
  <rcc rId="365" sId="4" numFmtId="4">
    <nc r="D12">
      <v>44</v>
    </nc>
  </rcc>
  <rcc rId="366" sId="4" numFmtId="4">
    <nc r="E12">
      <v>291</v>
    </nc>
  </rcc>
  <rcc rId="367" sId="4" numFmtId="4">
    <nc r="F12">
      <v>306</v>
    </nc>
  </rcc>
  <rcc rId="368" sId="4" numFmtId="4">
    <nc r="G12">
      <v>312</v>
    </nc>
  </rcc>
  <rcc rId="369" sId="4" numFmtId="4">
    <nc r="H12">
      <v>311</v>
    </nc>
  </rcc>
  <rcc rId="370" sId="4" numFmtId="4">
    <nc r="I12">
      <v>316</v>
    </nc>
  </rcc>
  <rcc rId="371" sId="4" numFmtId="4">
    <nc r="J12">
      <v>324</v>
    </nc>
  </rcc>
  <rcc rId="372" sId="4" numFmtId="4">
    <nc r="K12">
      <v>317</v>
    </nc>
  </rcc>
  <rcc rId="373" sId="3" numFmtId="4">
    <nc r="B12">
      <v>152</v>
    </nc>
  </rcc>
  <rcc rId="374" sId="3" numFmtId="4">
    <nc r="C12">
      <v>191</v>
    </nc>
  </rcc>
  <rcc rId="375" sId="3" numFmtId="4">
    <nc r="D12">
      <v>159</v>
    </nc>
  </rcc>
  <rcc rId="376" sId="3" numFmtId="4">
    <nc r="E12">
      <v>180</v>
    </nc>
  </rcc>
  <rcc rId="377" sId="5" numFmtId="4">
    <nc r="B12">
      <v>48</v>
    </nc>
  </rcc>
  <rcc rId="378" sId="5" numFmtId="4">
    <nc r="C12">
      <v>285</v>
    </nc>
  </rcc>
  <rcc rId="379" sId="5" numFmtId="4">
    <nc r="D12">
      <v>9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" sId="6">
    <nc r="L71" t="inlineStr">
      <is>
        <t>Unofficial Voting Statistics</t>
      </is>
    </nc>
  </rcc>
  <rcc rId="381" sId="6">
    <nc r="L75">
      <f>'Prop 1,2 &amp; Voting Stats'!F5</f>
    </nc>
  </rcc>
  <rcc rId="382" sId="6">
    <nc r="L76">
      <f>'Prop 1,2 &amp; Voting Stats'!G5</f>
    </nc>
  </rcc>
  <rcc rId="383" sId="6">
    <nc r="L77">
      <f>'Prop 1,2 &amp; Voting Stats'!H5</f>
    </nc>
  </rcc>
  <rcc rId="384" sId="6">
    <nc r="L78">
      <f>'Prop 1,2 &amp; Voting Stats'!I5</f>
    </nc>
  </rcc>
  <rcc rId="385" sId="6">
    <nc r="L79">
      <f>'Prop 1,2 &amp; Voting Stats'!J5</f>
    </nc>
  </rcc>
  <rcc rId="386" sId="6">
    <nc r="M75">
      <f>'Prop 1,2 &amp; Voting Stats'!F21</f>
    </nc>
  </rcc>
  <rcc rId="387" sId="6">
    <nc r="M76">
      <f>'Prop 1,2 &amp; Voting Stats'!G21</f>
    </nc>
  </rcc>
  <rcc rId="388" sId="6">
    <nc r="M77">
      <f>'Prop 1,2 &amp; Voting Stats'!H21</f>
    </nc>
  </rcc>
  <rcc rId="389" sId="6">
    <nc r="M78">
      <f>'Prop 1,2 &amp; Voting Stats'!I21</f>
    </nc>
  </rcc>
  <rcc rId="390" sId="6">
    <nc r="M79">
      <f>'Prop 1,2 &amp; Voting Stats'!J21</f>
    </nc>
  </rcc>
  <rcv guid="{70C8B32A-1F52-4B2C-82B8-42AD1DFEB0B3}" action="delete"/>
  <rdn rId="0" localSheetId="1" customView="1" name="Z_70C8B32A_1F52_4B2C_82B8_42AD1DFEB0B3_.wvu.PrintTitles" hidden="1" oldHidden="1">
    <formula>'US Rep - Lt Gov'!$A:$A</formula>
    <oldFormula>'US Rep - Lt Gov'!$A:$A</oldFormula>
  </rdn>
  <rdn rId="0" localSheetId="2" customView="1" name="Z_70C8B32A_1F52_4B2C_82B8_42AD1DFEB0B3_.wvu.PrintTitles" hidden="1" oldHidden="1">
    <formula>'Sec St - Sup Int'!$A:$A</formula>
    <oldFormula>'Sec St - Sup Int'!$A:$A</oldFormula>
  </rdn>
  <rdn rId="0" localSheetId="3" customView="1" name="Z_70C8B32A_1F52_4B2C_82B8_42AD1DFEB0B3_.wvu.PrintTitles" hidden="1" oldHidden="1">
    <formula>'Prop 1,2 &amp; Voting Stats'!$A:$A</formula>
    <oldFormula>'Prop 1,2 &amp; Voting Stats'!$A:$A</oldFormula>
  </rdn>
  <rdn rId="0" localSheetId="4" customView="1" name="Z_70C8B32A_1F52_4B2C_82B8_42AD1DFEB0B3_.wvu.PrintTitles" hidden="1" oldHidden="1">
    <formula>'Leg &amp; County'!$1:$6</formula>
    <oldFormula>'Leg &amp; County'!$1:$6</oldFormula>
  </rdn>
  <rcv guid="{70C8B32A-1F52-4B2C-82B8-42AD1DFEB0B3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5" sId="6">
    <oc r="L75">
      <f>'Prop 1,2 &amp; Voting Stats'!F5</f>
    </oc>
    <nc r="L75"/>
  </rcc>
  <rcc rId="396" sId="6">
    <oc r="M75">
      <f>'Prop 1,2 &amp; Voting Stats'!F21</f>
    </oc>
    <nc r="M75"/>
  </rcc>
  <rcv guid="{70C8B32A-1F52-4B2C-82B8-42AD1DFEB0B3}" action="delete"/>
  <rdn rId="0" localSheetId="1" customView="1" name="Z_70C8B32A_1F52_4B2C_82B8_42AD1DFEB0B3_.wvu.PrintTitles" hidden="1" oldHidden="1">
    <formula>'US Rep - Lt Gov'!$A:$A</formula>
    <oldFormula>'US Rep - Lt Gov'!$A:$A</oldFormula>
  </rdn>
  <rdn rId="0" localSheetId="2" customView="1" name="Z_70C8B32A_1F52_4B2C_82B8_42AD1DFEB0B3_.wvu.PrintTitles" hidden="1" oldHidden="1">
    <formula>'Sec St - Sup Int'!$A:$A</formula>
    <oldFormula>'Sec St - Sup Int'!$A:$A</oldFormula>
  </rdn>
  <rdn rId="0" localSheetId="3" customView="1" name="Z_70C8B32A_1F52_4B2C_82B8_42AD1DFEB0B3_.wvu.PrintTitles" hidden="1" oldHidden="1">
    <formula>'Prop 1,2 &amp; Voting Stats'!$A:$A</formula>
    <oldFormula>'Prop 1,2 &amp; Voting Stats'!$A:$A</oldFormula>
  </rdn>
  <rdn rId="0" localSheetId="4" customView="1" name="Z_70C8B32A_1F52_4B2C_82B8_42AD1DFEB0B3_.wvu.PrintTitles" hidden="1" oldHidden="1">
    <formula>'Leg &amp; County'!$1:$6</formula>
    <oldFormula>'Leg &amp; County'!$1:$6</oldFormula>
  </rdn>
  <rcv guid="{70C8B32A-1F52-4B2C-82B8-42AD1DFEB0B3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1" sId="3" numFmtId="4">
    <nc r="I7">
      <v>385</v>
    </nc>
  </rcc>
  <rcc rId="402" sId="3" numFmtId="4">
    <nc r="G7">
      <v>87</v>
    </nc>
  </rcc>
  <rcc rId="403" sId="1" numFmtId="4">
    <nc r="B7">
      <v>284</v>
    </nc>
  </rcc>
  <rcc rId="404" sId="1" numFmtId="4">
    <nc r="C7">
      <v>90</v>
    </nc>
  </rcc>
  <rcc rId="405" sId="1" numFmtId="4">
    <nc r="D7">
      <v>3</v>
    </nc>
  </rcc>
  <rcc rId="406" sId="1" numFmtId="4">
    <nc r="E7">
      <v>6</v>
    </nc>
  </rcc>
  <rcc rId="407" sId="1" numFmtId="4">
    <nc r="F7">
      <v>95</v>
    </nc>
  </rcc>
  <rcc rId="408" sId="1" numFmtId="4">
    <nc r="G7">
      <v>276</v>
    </nc>
  </rcc>
  <rcc rId="409" sId="1" numFmtId="4">
    <nc r="H7">
      <v>0</v>
    </nc>
  </rcc>
  <rcc rId="410" sId="1" numFmtId="4">
    <nc r="I7">
      <v>108</v>
    </nc>
  </rcc>
  <rcc rId="411" sId="1" numFmtId="4">
    <nc r="J7">
      <v>271</v>
    </nc>
  </rcc>
  <rcc rId="412" sId="2" numFmtId="4">
    <nc r="B6">
      <v>283</v>
    </nc>
  </rcc>
  <rcc rId="413" sId="2" numFmtId="4">
    <nc r="C6">
      <v>97</v>
    </nc>
  </rcc>
  <rcc rId="414" sId="2" numFmtId="4">
    <nc r="D6">
      <v>346</v>
    </nc>
  </rcc>
  <rcc rId="415" sId="2" numFmtId="4">
    <nc r="E6">
      <v>350</v>
    </nc>
  </rcc>
  <rcc rId="416" sId="2" numFmtId="4">
    <nc r="F6">
      <v>98</v>
    </nc>
  </rcc>
  <rcc rId="417" sId="2" numFmtId="4">
    <nc r="G6">
      <v>280</v>
    </nc>
  </rcc>
  <rcc rId="418" sId="2" numFmtId="4">
    <nc r="H6">
      <v>177</v>
    </nc>
  </rcc>
  <rcc rId="419" sId="2" numFmtId="4">
    <nc r="I6">
      <v>202</v>
    </nc>
  </rcc>
  <rcc rId="420" sId="4" numFmtId="4">
    <nc r="B7">
      <v>343</v>
    </nc>
  </rcc>
  <rcc rId="421" sId="4" numFmtId="4">
    <nc r="C7">
      <v>345</v>
    </nc>
  </rcc>
  <rcc rId="422" sId="4" numFmtId="4">
    <nc r="D7">
      <v>94</v>
    </nc>
  </rcc>
  <rcc rId="423" sId="4" numFmtId="4">
    <nc r="E7">
      <v>283</v>
    </nc>
  </rcc>
  <rcc rId="424" sId="4" numFmtId="4">
    <nc r="F7">
      <v>340</v>
    </nc>
  </rcc>
  <rcc rId="425" sId="4" numFmtId="4">
    <nc r="G7">
      <v>341</v>
    </nc>
  </rcc>
  <rcc rId="426" sId="4" numFmtId="4">
    <nc r="H7">
      <v>348</v>
    </nc>
  </rcc>
  <rcc rId="427" sId="4" numFmtId="4">
    <nc r="I7">
      <v>354</v>
    </nc>
  </rcc>
  <rcc rId="428" sId="4" numFmtId="4">
    <nc r="J7">
      <v>351</v>
    </nc>
  </rcc>
  <rcc rId="429" sId="4" numFmtId="4">
    <nc r="K7">
      <v>356</v>
    </nc>
  </rcc>
  <rcc rId="430" sId="3" numFmtId="4">
    <nc r="B7">
      <v>184</v>
    </nc>
  </rcc>
  <rcc rId="431" sId="3" numFmtId="4">
    <nc r="C7">
      <v>195</v>
    </nc>
  </rcc>
  <rcc rId="432" sId="3" numFmtId="4">
    <nc r="D7">
      <v>225</v>
    </nc>
  </rcc>
  <rcc rId="433" sId="3" numFmtId="4">
    <nc r="E7">
      <v>157</v>
    </nc>
  </rcc>
  <rcc rId="434" sId="5" numFmtId="4">
    <nc r="B7">
      <v>57</v>
    </nc>
  </rcc>
  <rcc rId="435" sId="5" numFmtId="4">
    <nc r="C7">
      <v>328</v>
    </nc>
  </rcc>
  <rcc rId="436" sId="5" numFmtId="4">
    <nc r="D7">
      <v>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6">
    <oc r="L75">
      <f>'Prop 1,2 &amp; Voting Stats'!F5</f>
    </oc>
    <nc r="L75"/>
  </rcc>
  <rcc rId="2" sId="6">
    <oc r="M75">
      <f>'Prop 1,2 &amp; Voting Stats'!F21</f>
    </oc>
    <nc r="M75"/>
  </rcc>
  <rcc rId="3" sId="6">
    <oc r="L76">
      <f>'Prop 1,2 &amp; Voting Stats'!G5</f>
    </oc>
    <nc r="L76"/>
  </rcc>
  <rcc rId="4" sId="6">
    <oc r="M76">
      <f>'Prop 1,2 &amp; Voting Stats'!G21</f>
    </oc>
    <nc r="M76"/>
  </rcc>
  <rcc rId="5" sId="6">
    <oc r="L77">
      <f>'Prop 1,2 &amp; Voting Stats'!H5</f>
    </oc>
    <nc r="L77"/>
  </rcc>
  <rcc rId="6" sId="6">
    <oc r="M77">
      <f>'Prop 1,2 &amp; Voting Stats'!H21</f>
    </oc>
    <nc r="M77"/>
  </rcc>
  <rcc rId="7" sId="6">
    <oc r="L78">
      <f>'Prop 1,2 &amp; Voting Stats'!I5</f>
    </oc>
    <nc r="L78"/>
  </rcc>
  <rcc rId="8" sId="6">
    <oc r="M78">
      <f>'Prop 1,2 &amp; Voting Stats'!I21</f>
    </oc>
    <nc r="M78"/>
  </rcc>
  <rcc rId="9" sId="6">
    <oc r="L79">
      <f>'Prop 1,2 &amp; Voting Stats'!J5</f>
    </oc>
    <nc r="L79"/>
  </rcc>
  <rcc rId="10" sId="6">
    <oc r="M79">
      <f>'Prop 1,2 &amp; Voting Stats'!J21</f>
    </oc>
    <nc r="M79"/>
  </rcc>
  <rcc rId="11" sId="6">
    <oc r="L71" t="inlineStr">
      <is>
        <t>Unofficial Voting Statistics</t>
      </is>
    </oc>
    <nc r="L71"/>
  </rcc>
  <rcv guid="{70C8B32A-1F52-4B2C-82B8-42AD1DFEB0B3}" action="delete"/>
  <rdn rId="0" localSheetId="1" customView="1" name="Z_70C8B32A_1F52_4B2C_82B8_42AD1DFEB0B3_.wvu.PrintTitles" hidden="1" oldHidden="1">
    <formula>'US Rep - Lt Gov'!$A:$A</formula>
    <oldFormula>'US Rep - Lt Gov'!$A:$A</oldFormula>
  </rdn>
  <rdn rId="0" localSheetId="2" customView="1" name="Z_70C8B32A_1F52_4B2C_82B8_42AD1DFEB0B3_.wvu.PrintTitles" hidden="1" oldHidden="1">
    <formula>'Sec St - Sup Int'!$A:$A</formula>
    <oldFormula>'Sec St - Sup Int'!$A:$A</oldFormula>
  </rdn>
  <rdn rId="0" localSheetId="3" customView="1" name="Z_70C8B32A_1F52_4B2C_82B8_42AD1DFEB0B3_.wvu.PrintTitles" hidden="1" oldHidden="1">
    <formula>'Prop 1,2 &amp; Voting Stats'!$A:$A</formula>
    <oldFormula>'Prop 1,2 &amp; Voting Stats'!$A:$A</oldFormula>
  </rdn>
  <rdn rId="0" localSheetId="4" customView="1" name="Z_70C8B32A_1F52_4B2C_82B8_42AD1DFEB0B3_.wvu.PrintTitles" hidden="1" oldHidden="1">
    <formula>'Leg &amp; County'!$1:$6</formula>
    <oldFormula>'Leg &amp; County'!$1:$6</oldFormula>
  </rdn>
  <rcv guid="{70C8B32A-1F52-4B2C-82B8-42AD1DFEB0B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" sId="3" numFmtId="4">
    <nc r="I14">
      <v>428</v>
    </nc>
  </rcc>
  <rcc rId="438" sId="3" numFmtId="4">
    <nc r="G14">
      <v>58</v>
    </nc>
  </rcc>
  <rcc rId="439" sId="1" numFmtId="4">
    <nc r="B14">
      <v>367</v>
    </nc>
  </rcc>
  <rcc rId="440" sId="1" numFmtId="4">
    <nc r="C14">
      <v>52</v>
    </nc>
  </rcc>
  <rcc rId="441" sId="1" numFmtId="4">
    <nc r="D14">
      <v>3</v>
    </nc>
  </rcc>
  <rcc rId="442" sId="1" numFmtId="4">
    <nc r="E14">
      <v>8</v>
    </nc>
  </rcc>
  <rcc rId="443" sId="1" numFmtId="4">
    <nc r="F14">
      <v>73</v>
    </nc>
  </rcc>
  <rcc rId="444" sId="1" numFmtId="4">
    <nc r="G14">
      <v>340</v>
    </nc>
  </rcc>
  <rcc rId="445" sId="1" numFmtId="4">
    <nc r="H14">
      <v>0</v>
    </nc>
  </rcc>
  <rcc rId="446" sId="1" numFmtId="4">
    <nc r="I14">
      <v>84</v>
    </nc>
  </rcc>
  <rcc rId="447" sId="1" numFmtId="4">
    <nc r="J14">
      <v>338</v>
    </nc>
  </rcc>
  <rcc rId="448" sId="2" numFmtId="4">
    <nc r="B13">
      <v>349</v>
    </nc>
  </rcc>
  <rcc rId="449" sId="2" numFmtId="4">
    <nc r="C13">
      <v>74</v>
    </nc>
  </rcc>
  <rcc rId="450" sId="2" numFmtId="4">
    <nc r="D13">
      <v>394</v>
    </nc>
  </rcc>
  <rcc rId="451" sId="2" numFmtId="4">
    <nc r="E13">
      <v>397</v>
    </nc>
  </rcc>
  <rcc rId="452" sId="2" numFmtId="4">
    <nc r="F13">
      <v>59</v>
    </nc>
  </rcc>
  <rcc rId="453" sId="2" numFmtId="4">
    <nc r="G13">
      <v>362</v>
    </nc>
  </rcc>
  <rcc rId="454" sId="2" numFmtId="4">
    <nc r="H13">
      <v>190</v>
    </nc>
  </rcc>
  <rcc rId="455" sId="2" numFmtId="4">
    <nc r="I13">
      <v>229</v>
    </nc>
  </rcc>
  <rcc rId="456" sId="4" numFmtId="4">
    <nc r="B14">
      <v>396</v>
    </nc>
  </rcc>
  <rcc rId="457" sId="4" numFmtId="4">
    <nc r="C14">
      <v>390</v>
    </nc>
  </rcc>
  <rcc rId="458" sId="4" numFmtId="4">
    <nc r="D14">
      <v>60</v>
    </nc>
  </rcc>
  <rcc rId="459" sId="4" numFmtId="4">
    <nc r="E14">
      <v>359</v>
    </nc>
  </rcc>
  <rcc rId="460" sId="4" numFmtId="4">
    <nc r="F14">
      <v>393</v>
    </nc>
  </rcc>
  <rcc rId="461" sId="4" numFmtId="4">
    <nc r="G14">
      <v>395</v>
    </nc>
  </rcc>
  <rcc rId="462" sId="4" numFmtId="4">
    <nc r="H14">
      <v>397</v>
    </nc>
  </rcc>
  <rcc rId="463" sId="4" numFmtId="4">
    <nc r="I14">
      <v>398</v>
    </nc>
  </rcc>
  <rcc rId="464" sId="4" numFmtId="4">
    <nc r="J14">
      <v>397</v>
    </nc>
  </rcc>
  <rcc rId="465" sId="4" numFmtId="4">
    <nc r="K14">
      <v>397</v>
    </nc>
  </rcc>
  <rcc rId="466" sId="3" numFmtId="4">
    <nc r="B14">
      <v>152</v>
    </nc>
  </rcc>
  <rcc rId="467" sId="3" numFmtId="4">
    <nc r="C14">
      <v>274</v>
    </nc>
  </rcc>
  <rcc rId="468" sId="3" numFmtId="4">
    <nc r="D14">
      <v>214</v>
    </nc>
  </rcc>
  <rcc rId="469" sId="3" numFmtId="4">
    <nc r="E14">
      <v>212</v>
    </nc>
  </rcc>
  <rcc rId="470" sId="5" numFmtId="4">
    <nc r="B14">
      <v>68</v>
    </nc>
  </rcc>
  <rcc rId="471" sId="5" numFmtId="4">
    <nc r="C14">
      <v>344</v>
    </nc>
  </rcc>
  <rcc rId="472" sId="5" numFmtId="4">
    <nc r="D14">
      <v>12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0C8B32A-1F52-4B2C-82B8-42AD1DFEB0B3}" action="delete"/>
  <rdn rId="0" localSheetId="1" customView="1" name="Z_70C8B32A_1F52_4B2C_82B8_42AD1DFEB0B3_.wvu.PrintTitles" hidden="1" oldHidden="1">
    <formula>'US Rep - Lt Gov'!$A:$A</formula>
    <oldFormula>'US Rep - Lt Gov'!$A:$A</oldFormula>
  </rdn>
  <rdn rId="0" localSheetId="2" customView="1" name="Z_70C8B32A_1F52_4B2C_82B8_42AD1DFEB0B3_.wvu.PrintTitles" hidden="1" oldHidden="1">
    <formula>'Sec St - Sup Int'!$A:$A</formula>
    <oldFormula>'Sec St - Sup Int'!$A:$A</oldFormula>
  </rdn>
  <rdn rId="0" localSheetId="3" customView="1" name="Z_70C8B32A_1F52_4B2C_82B8_42AD1DFEB0B3_.wvu.PrintTitles" hidden="1" oldHidden="1">
    <formula>'Prop 1,2 &amp; Voting Stats'!$A:$A</formula>
    <oldFormula>'Prop 1,2 &amp; Voting Stats'!$A:$A</oldFormula>
  </rdn>
  <rdn rId="0" localSheetId="4" customView="1" name="Z_70C8B32A_1F52_4B2C_82B8_42AD1DFEB0B3_.wvu.PrintTitles" hidden="1" oldHidden="1">
    <formula>'Leg &amp; County'!$1:$6</formula>
    <oldFormula>'Leg &amp; County'!$1:$6</oldFormula>
  </rdn>
  <rcv guid="{70C8B32A-1F52-4B2C-82B8-42AD1DFEB0B3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" sId="3" numFmtId="4">
    <nc r="I17">
      <v>411</v>
    </nc>
  </rcc>
  <rcc rId="478" sId="3" numFmtId="4">
    <nc r="G17">
      <v>44</v>
    </nc>
  </rcc>
  <rcc rId="479" sId="1" numFmtId="4">
    <nc r="B17">
      <v>372</v>
    </nc>
  </rcc>
  <rcc rId="480" sId="1" numFmtId="4">
    <nc r="C17">
      <v>35</v>
    </nc>
  </rcc>
  <rcc rId="481" sId="1" numFmtId="4">
    <nc r="D17">
      <v>5</v>
    </nc>
  </rcc>
  <rcc rId="482" sId="1" numFmtId="4">
    <nc r="E17">
      <v>4</v>
    </nc>
  </rcc>
  <rcc rId="483" sId="1" numFmtId="4">
    <nc r="F17">
      <v>38</v>
    </nc>
  </rcc>
  <rcc rId="484" sId="1" numFmtId="4">
    <nc r="G17">
      <v>360</v>
    </nc>
  </rcc>
  <rcc rId="485" sId="1" numFmtId="4">
    <nc r="H17">
      <v>0</v>
    </nc>
  </rcc>
  <rcc rId="486" sId="1" numFmtId="4">
    <nc r="I17">
      <v>61</v>
    </nc>
  </rcc>
  <rcc rId="487" sId="1" numFmtId="4">
    <nc r="J17">
      <v>346</v>
    </nc>
  </rcc>
  <rcc rId="488" sId="2" numFmtId="4">
    <nc r="B16">
      <v>363</v>
    </nc>
  </rcc>
  <rcc rId="489" sId="2" numFmtId="4">
    <nc r="C16">
      <v>44</v>
    </nc>
  </rcc>
  <rcc rId="490" sId="2" numFmtId="4">
    <nc r="D16">
      <v>392</v>
    </nc>
  </rcc>
  <rcc rId="491" sId="2" numFmtId="4">
    <nc r="E16">
      <v>393</v>
    </nc>
  </rcc>
  <rcc rId="492" sId="2" numFmtId="4">
    <nc r="F16">
      <v>39</v>
    </nc>
  </rcc>
  <rcc rId="493" sId="2" numFmtId="4">
    <nc r="G16">
      <v>366</v>
    </nc>
  </rcc>
  <rcc rId="494" sId="2" numFmtId="4">
    <nc r="H16">
      <v>176</v>
    </nc>
  </rcc>
  <rcc rId="495" sId="2" numFmtId="4">
    <nc r="I16">
      <v>227</v>
    </nc>
  </rcc>
  <rcc rId="496" sId="4" numFmtId="4">
    <nc r="B17">
      <v>394</v>
    </nc>
  </rcc>
  <rcc rId="497" sId="4" numFmtId="4">
    <nc r="C17">
      <v>395</v>
    </nc>
  </rcc>
  <rcc rId="498" sId="4" numFmtId="4">
    <nc r="D17">
      <v>40</v>
    </nc>
  </rcc>
  <rcc rId="499" sId="4" numFmtId="4">
    <nc r="E17">
      <v>365</v>
    </nc>
  </rcc>
  <rcc rId="500" sId="4" numFmtId="4">
    <nc r="F17">
      <v>389</v>
    </nc>
  </rcc>
  <rcc rId="501" sId="4" numFmtId="4">
    <nc r="G17">
      <v>389</v>
    </nc>
  </rcc>
  <rcc rId="502" sId="4" numFmtId="4">
    <nc r="H17">
      <v>385</v>
    </nc>
  </rcc>
  <rcc rId="503" sId="4" numFmtId="4">
    <nc r="I17">
      <v>391</v>
    </nc>
  </rcc>
  <rcc rId="504" sId="4" numFmtId="4">
    <nc r="J17">
      <v>395</v>
    </nc>
  </rcc>
  <rcc rId="505" sId="4" numFmtId="4">
    <nc r="K17">
      <v>394</v>
    </nc>
  </rcc>
  <rcc rId="506" sId="3" numFmtId="4">
    <nc r="B17">
      <v>156</v>
    </nc>
  </rcc>
  <rcc rId="507" sId="3" numFmtId="4">
    <nc r="C17">
      <v>254</v>
    </nc>
  </rcc>
  <rcc rId="508" sId="3" numFmtId="4">
    <nc r="D17">
      <v>162</v>
    </nc>
  </rcc>
  <rcc rId="509" sId="3" numFmtId="4">
    <nc r="E17">
      <v>248</v>
    </nc>
  </rcc>
  <rcc rId="510" sId="5" numFmtId="4">
    <nc r="B17">
      <v>69</v>
    </nc>
  </rcc>
  <rcc rId="511" sId="5" numFmtId="4">
    <nc r="C17">
      <v>324</v>
    </nc>
  </rcc>
  <rcc rId="512" sId="5" numFmtId="4">
    <nc r="D17">
      <v>17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F4877F34_17D1_4DD5_890D_456EEF1700F2_.wvu.PrintTitles" hidden="1" oldHidden="1">
    <formula>'US Rep - Lt Gov'!$A:$A</formula>
  </rdn>
  <rdn rId="0" localSheetId="2" customView="1" name="Z_F4877F34_17D1_4DD5_890D_456EEF1700F2_.wvu.PrintTitles" hidden="1" oldHidden="1">
    <formula>'Sec St - Sup Int'!$A:$A</formula>
  </rdn>
  <rdn rId="0" localSheetId="3" customView="1" name="Z_F4877F34_17D1_4DD5_890D_456EEF1700F2_.wvu.PrintTitles" hidden="1" oldHidden="1">
    <formula>'Prop 1,2 &amp; Voting Stats'!$A:$A</formula>
  </rdn>
  <rdn rId="0" localSheetId="4" customView="1" name="Z_F4877F34_17D1_4DD5_890D_456EEF1700F2_.wvu.PrintTitles" hidden="1" oldHidden="1">
    <formula>'Leg &amp; County'!$1:$6</formula>
  </rdn>
  <rcv guid="{F4877F34-17D1-4DD5-890D-456EEF1700F2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0C8B32A-1F52-4B2C-82B8-42AD1DFEB0B3}" action="delete"/>
  <rdn rId="0" localSheetId="1" customView="1" name="Z_70C8B32A_1F52_4B2C_82B8_42AD1DFEB0B3_.wvu.PrintTitles" hidden="1" oldHidden="1">
    <formula>'US Rep - Lt Gov'!$A:$A</formula>
    <oldFormula>'US Rep - Lt Gov'!$A:$A</oldFormula>
  </rdn>
  <rdn rId="0" localSheetId="2" customView="1" name="Z_70C8B32A_1F52_4B2C_82B8_42AD1DFEB0B3_.wvu.PrintTitles" hidden="1" oldHidden="1">
    <formula>'Sec St - Sup Int'!$A:$A</formula>
    <oldFormula>'Sec St - Sup Int'!$A:$A</oldFormula>
  </rdn>
  <rdn rId="0" localSheetId="3" customView="1" name="Z_70C8B32A_1F52_4B2C_82B8_42AD1DFEB0B3_.wvu.PrintTitles" hidden="1" oldHidden="1">
    <formula>'Prop 1,2 &amp; Voting Stats'!$A:$A</formula>
    <oldFormula>'Prop 1,2 &amp; Voting Stats'!$A:$A</oldFormula>
  </rdn>
  <rdn rId="0" localSheetId="4" customView="1" name="Z_70C8B32A_1F52_4B2C_82B8_42AD1DFEB0B3_.wvu.PrintTitles" hidden="1" oldHidden="1">
    <formula>'Leg &amp; County'!$1:$6</formula>
    <oldFormula>'Leg &amp; County'!$1:$6</oldFormula>
  </rdn>
  <rcv guid="{70C8B32A-1F52-4B2C-82B8-42AD1DFEB0B3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1" sId="3" numFmtId="4">
    <nc r="I8">
      <v>372</v>
    </nc>
  </rcc>
  <rcc rId="522" sId="3" numFmtId="4">
    <nc r="G8">
      <v>44</v>
    </nc>
  </rcc>
  <rcc rId="523" sId="1" numFmtId="4">
    <nc r="B8">
      <v>328</v>
    </nc>
  </rcc>
  <rcc rId="524" sId="1" numFmtId="4">
    <nc r="C8">
      <v>36</v>
    </nc>
  </rcc>
  <rcc rId="525" sId="1" numFmtId="4">
    <nc r="D8">
      <v>11</v>
    </nc>
  </rcc>
  <rcc rId="526" sId="1" numFmtId="4">
    <nc r="E8">
      <v>4</v>
    </nc>
  </rcc>
  <rcc rId="527" sId="1" numFmtId="4">
    <nc r="F8">
      <v>46</v>
    </nc>
  </rcc>
  <rcc rId="528" sId="1" numFmtId="4">
    <nc r="G8">
      <v>308</v>
    </nc>
  </rcc>
  <rcc rId="529" sId="1" numFmtId="4">
    <nc r="I8">
      <v>47</v>
    </nc>
  </rcc>
  <rcc rId="530" sId="1" numFmtId="4">
    <nc r="J8">
      <v>321</v>
    </nc>
  </rcc>
  <rcc rId="531" sId="2" numFmtId="4">
    <nc r="B7">
      <v>336</v>
    </nc>
  </rcc>
  <rcc rId="532" sId="2" numFmtId="4">
    <nc r="D7">
      <v>350</v>
    </nc>
  </rcc>
  <rcc rId="533" sId="2" numFmtId="4">
    <nc r="C7">
      <v>33</v>
    </nc>
  </rcc>
  <rcc rId="534" sId="2" numFmtId="4">
    <nc r="E7">
      <v>354</v>
    </nc>
  </rcc>
  <rcc rId="535" sId="2" numFmtId="4">
    <nc r="F7">
      <v>41</v>
    </nc>
  </rcc>
  <rcc rId="536" sId="2" numFmtId="4">
    <nc r="G7">
      <v>325</v>
    </nc>
  </rcc>
  <rcc rId="537" sId="2" numFmtId="4">
    <nc r="H7">
      <v>130</v>
    </nc>
  </rcc>
  <rcc rId="538" sId="2" numFmtId="4">
    <nc r="I7">
      <v>237</v>
    </nc>
  </rcc>
  <rcc rId="539" sId="4" numFmtId="4">
    <nc r="B8">
      <v>350</v>
    </nc>
  </rcc>
  <rcc rId="540" sId="4" numFmtId="4">
    <nc r="C8">
      <v>348</v>
    </nc>
  </rcc>
  <rcc rId="541" sId="4" numFmtId="4">
    <nc r="D8">
      <v>43</v>
    </nc>
  </rcc>
  <rcc rId="542" sId="4" numFmtId="4">
    <nc r="E8">
      <v>318</v>
    </nc>
  </rcc>
  <rcc rId="543" sId="4" numFmtId="4">
    <nc r="F8">
      <v>356</v>
    </nc>
  </rcc>
  <rcc rId="544" sId="4" numFmtId="4">
    <nc r="G8">
      <v>351</v>
    </nc>
  </rcc>
  <rcc rId="545" sId="4" numFmtId="4">
    <nc r="H8">
      <v>354</v>
    </nc>
  </rcc>
  <rcc rId="546" sId="4" numFmtId="4">
    <nc r="I8">
      <v>356</v>
    </nc>
  </rcc>
  <rcc rId="547" sId="4" numFmtId="4">
    <nc r="J8">
      <v>357</v>
    </nc>
  </rcc>
  <rcc rId="548" sId="4" numFmtId="4">
    <nc r="K8">
      <v>354</v>
    </nc>
  </rcc>
  <rcc rId="549" sId="3" numFmtId="4">
    <nc r="B8">
      <v>117</v>
    </nc>
  </rcc>
  <rcc rId="550" sId="3" numFmtId="4">
    <nc r="C8">
      <v>253</v>
    </nc>
  </rcc>
  <rcc rId="551" sId="3" numFmtId="4">
    <nc r="D8">
      <v>137</v>
    </nc>
  </rcc>
  <rcc rId="552" sId="3" numFmtId="4">
    <nc r="E8">
      <v>231</v>
    </nc>
  </rcc>
  <rcc rId="553" sId="5" numFmtId="4">
    <nc r="B8">
      <v>70</v>
    </nc>
  </rcc>
  <rcc rId="554" sId="5" numFmtId="4">
    <nc r="C8">
      <v>279</v>
    </nc>
  </rcc>
  <rcc rId="555" sId="5" numFmtId="4">
    <nc r="D8">
      <v>21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6" sId="1" numFmtId="4">
    <nc r="H8">
      <v>0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" sId="6">
    <nc r="L75">
      <f>'Prop 1,2 &amp; Voting Stats'!F5</f>
    </nc>
  </rcc>
  <rcc rId="558" sId="6">
    <nc r="M75">
      <f>'Prop 1,2 &amp; Voting Stats'!F21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F16252E_B5C2_4824_86DB_278577F0B147_.wvu.PrintTitles" hidden="1" oldHidden="1">
    <formula>'US Rep - Lt Gov'!$A:$A</formula>
  </rdn>
  <rdn rId="0" localSheetId="2" customView="1" name="Z_CF16252E_B5C2_4824_86DB_278577F0B147_.wvu.PrintTitles" hidden="1" oldHidden="1">
    <formula>'Sec St - Sup Int'!$A:$A</formula>
  </rdn>
  <rdn rId="0" localSheetId="3" customView="1" name="Z_CF16252E_B5C2_4824_86DB_278577F0B147_.wvu.PrintTitles" hidden="1" oldHidden="1">
    <formula>'Prop 1,2 &amp; Voting Stats'!$A:$A</formula>
  </rdn>
  <rdn rId="0" localSheetId="4" customView="1" name="Z_CF16252E_B5C2_4824_86DB_278577F0B147_.wvu.PrintTitles" hidden="1" oldHidden="1">
    <formula>'Leg &amp; County'!$1:$6</formula>
  </rdn>
  <rcv guid="{CF16252E-B5C2-4824-86DB-278577F0B147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15:I19" start="0" length="2147483647">
    <dxf>
      <font>
        <color auto="1"/>
      </font>
    </dxf>
  </rfmt>
  <rfmt sheetId="2" sqref="D15:I17" start="0" length="2147483647">
    <dxf>
      <font>
        <b val="0"/>
      </font>
    </dxf>
  </rfmt>
  <rfmt sheetId="3" sqref="F20:H20">
    <dxf>
      <fill>
        <patternFill patternType="solid">
          <bgColor theme="0" tint="-0.14996795556505021"/>
        </patternFill>
      </fill>
    </dxf>
  </rfmt>
  <rcc rId="563" sId="3" numFmtId="4">
    <oc r="F20">
      <v>0</v>
    </oc>
    <nc r="F20"/>
  </rcc>
  <rcc rId="564" sId="3" numFmtId="4">
    <oc r="G20">
      <v>0</v>
    </oc>
    <nc r="G20"/>
  </rcc>
  <rcc rId="565" sId="3" numFmtId="4">
    <oc r="H20">
      <v>0</v>
    </oc>
    <nc r="H20"/>
  </rcc>
  <rcc rId="566" sId="3" numFmtId="14">
    <oc r="J20">
      <f>IF(I20&lt;&gt;0,I20/H20,"")</f>
    </oc>
    <nc r="J20"/>
  </rcc>
  <rfmt sheetId="3" sqref="J20">
    <dxf>
      <fill>
        <patternFill patternType="solid">
          <bgColor theme="0" tint="-0.14996795556505021"/>
        </patternFill>
      </fill>
    </dxf>
  </rfmt>
  <rdn rId="0" localSheetId="1" customView="1" name="Z_6F1D046F_34DE_498E_83D7_92CF9D17A5DE_.wvu.PrintTitles" hidden="1" oldHidden="1">
    <formula>'US Rep - Lt Gov'!$A:$A</formula>
  </rdn>
  <rdn rId="0" localSheetId="2" customView="1" name="Z_6F1D046F_34DE_498E_83D7_92CF9D17A5DE_.wvu.PrintTitles" hidden="1" oldHidden="1">
    <formula>'Sec St - Sup Int'!$A:$A</formula>
  </rdn>
  <rdn rId="0" localSheetId="3" customView="1" name="Z_6F1D046F_34DE_498E_83D7_92CF9D17A5DE_.wvu.PrintTitles" hidden="1" oldHidden="1">
    <formula>'Prop 1,2 &amp; Voting Stats'!$A:$A</formula>
  </rdn>
  <rdn rId="0" localSheetId="4" customView="1" name="Z_6F1D046F_34DE_498E_83D7_92CF9D17A5DE_.wvu.PrintTitles" hidden="1" oldHidden="1">
    <formula>'Leg &amp; County'!$1:$6</formula>
  </rdn>
  <rcv guid="{6F1D046F-34DE-498E-83D7-92CF9D17A5DE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 numFmtId="4">
    <nc r="B13">
      <v>321</v>
    </nc>
  </rcc>
  <rcc rId="17" sId="1" numFmtId="4">
    <nc r="C13">
      <v>88</v>
    </nc>
  </rcc>
  <rcc rId="18" sId="1" numFmtId="4">
    <nc r="D13">
      <v>12</v>
    </nc>
  </rcc>
  <rcc rId="19" sId="1" numFmtId="4">
    <nc r="E13">
      <v>9</v>
    </nc>
  </rcc>
  <rcc rId="20" sId="1" numFmtId="4">
    <nc r="F13">
      <v>90</v>
    </nc>
  </rcc>
  <rcc rId="21" sId="1" numFmtId="4">
    <nc r="G13">
      <v>303</v>
    </nc>
  </rcc>
  <rcc rId="22" sId="1" numFmtId="4">
    <nc r="H13">
      <v>0</v>
    </nc>
  </rcc>
  <rcc rId="23" sId="1" numFmtId="4">
    <nc r="I13">
      <v>96</v>
    </nc>
  </rcc>
  <rcc rId="24" sId="1" numFmtId="4">
    <nc r="J13">
      <v>314</v>
    </nc>
  </rcc>
  <rcc rId="25" sId="2" numFmtId="4">
    <nc r="B12">
      <v>311</v>
    </nc>
  </rcc>
  <rcc rId="26" sId="2" numFmtId="4">
    <nc r="C12">
      <v>100</v>
    </nc>
  </rcc>
  <rcc rId="27" sId="2" numFmtId="4">
    <nc r="D12">
      <v>383</v>
    </nc>
  </rcc>
  <rcc rId="28" sId="2" numFmtId="4">
    <nc r="E12">
      <v>383</v>
    </nc>
  </rcc>
  <rcc rId="29" sId="2" numFmtId="4">
    <nc r="F12">
      <v>81</v>
    </nc>
  </rcc>
  <rcc rId="30" sId="2" numFmtId="4">
    <nc r="G12">
      <v>328</v>
    </nc>
  </rcc>
  <rcc rId="31" sId="2" numFmtId="4">
    <nc r="H12">
      <v>187</v>
    </nc>
  </rcc>
  <rcc rId="32" sId="2" numFmtId="4">
    <nc r="I12">
      <v>223</v>
    </nc>
  </rcc>
  <rcc rId="33" sId="4" numFmtId="4">
    <nc r="B13">
      <v>382</v>
    </nc>
  </rcc>
  <rcc rId="34" sId="4" numFmtId="4">
    <nc r="C13">
      <v>383</v>
    </nc>
  </rcc>
  <rcc rId="35" sId="4" numFmtId="4">
    <nc r="D13">
      <v>88</v>
    </nc>
  </rcc>
  <rcc rId="36" sId="4" numFmtId="4">
    <nc r="E13">
      <v>323</v>
    </nc>
  </rcc>
  <rcc rId="37" sId="4" numFmtId="4">
    <nc r="F13">
      <v>387</v>
    </nc>
  </rcc>
  <rcc rId="38" sId="4" numFmtId="4">
    <nc r="G13">
      <v>384</v>
    </nc>
  </rcc>
  <rcc rId="39" sId="4" numFmtId="4">
    <nc r="H13">
      <v>386</v>
    </nc>
  </rcc>
  <rcc rId="40" sId="4" numFmtId="4">
    <nc r="I13">
      <v>393</v>
    </nc>
  </rcc>
  <rcc rId="41" sId="4" numFmtId="4">
    <nc r="J13">
      <v>396</v>
    </nc>
  </rcc>
  <rcc rId="42" sId="4" numFmtId="4">
    <nc r="K13">
      <v>393</v>
    </nc>
  </rcc>
  <rcc rId="43" sId="3" numFmtId="4">
    <nc r="B13">
      <v>152</v>
    </nc>
  </rcc>
  <rcc rId="44" sId="3" numFmtId="4">
    <nc r="C13">
      <v>262</v>
    </nc>
  </rcc>
  <rcc rId="45" sId="3" numFmtId="4">
    <nc r="D13">
      <v>218</v>
    </nc>
  </rcc>
  <rcc rId="46" sId="3" numFmtId="4">
    <nc r="E13">
      <v>193</v>
    </nc>
  </rcc>
  <rcc rId="47" sId="5" numFmtId="4">
    <nc r="B13">
      <v>95</v>
    </nc>
  </rcc>
  <rcc rId="48" sId="5" numFmtId="4">
    <nc r="C13">
      <v>301</v>
    </nc>
  </rcc>
  <rcc rId="49" sId="5" numFmtId="4">
    <nc r="D13">
      <v>16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584070A_186E_4D1D_82C2_17C52351A9C8_.wvu.PrintTitles" hidden="1" oldHidden="1">
    <formula>'US Rep - Lt Gov'!$A:$A</formula>
  </rdn>
  <rdn rId="0" localSheetId="2" customView="1" name="Z_B584070A_186E_4D1D_82C2_17C52351A9C8_.wvu.PrintTitles" hidden="1" oldHidden="1">
    <formula>'Sec St - Sup Int'!$A:$A</formula>
  </rdn>
  <rdn rId="0" localSheetId="3" customView="1" name="Z_B584070A_186E_4D1D_82C2_17C52351A9C8_.wvu.PrintTitles" hidden="1" oldHidden="1">
    <formula>'Prop 1,2 &amp; Voting Stats'!$A:$A</formula>
  </rdn>
  <rdn rId="0" localSheetId="4" customView="1" name="Z_B584070A_186E_4D1D_82C2_17C52351A9C8_.wvu.PrintTitles" hidden="1" oldHidden="1">
    <formula>'Leg &amp; County'!$1:$6</formula>
  </rdn>
  <rcv guid="{B584070A-186E-4D1D-82C2-17C52351A9C8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16252E-B5C2-4824-86DB-278577F0B147}" action="delete"/>
  <rdn rId="0" localSheetId="1" customView="1" name="Z_CF16252E_B5C2_4824_86DB_278577F0B147_.wvu.PrintTitles" hidden="1" oldHidden="1">
    <formula>'US Rep - Lt Gov'!$A:$A</formula>
    <oldFormula>'US Rep - Lt Gov'!$A:$A</oldFormula>
  </rdn>
  <rdn rId="0" localSheetId="2" customView="1" name="Z_CF16252E_B5C2_4824_86DB_278577F0B147_.wvu.PrintTitles" hidden="1" oldHidden="1">
    <formula>'Sec St - Sup Int'!$A:$A</formula>
    <oldFormula>'Sec St - Sup Int'!$A:$A</oldFormula>
  </rdn>
  <rdn rId="0" localSheetId="3" customView="1" name="Z_CF16252E_B5C2_4824_86DB_278577F0B147_.wvu.PrintTitles" hidden="1" oldHidden="1">
    <formula>'Prop 1,2 &amp; Voting Stats'!$A:$A</formula>
    <oldFormula>'Prop 1,2 &amp; Voting Stats'!$A:$A</oldFormula>
  </rdn>
  <rdn rId="0" localSheetId="4" customView="1" name="Z_CF16252E_B5C2_4824_86DB_278577F0B147_.wvu.PrintTitles" hidden="1" oldHidden="1">
    <formula>'Leg &amp; County'!$1:$6</formula>
    <oldFormula>'Leg &amp; County'!$1:$6</oldFormula>
  </rdn>
  <rcv guid="{CF16252E-B5C2-4824-86DB-278577F0B147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numFmtId="4">
    <nc r="B9">
      <v>267</v>
    </nc>
  </rcc>
  <rcc rId="51" sId="1" numFmtId="4">
    <nc r="C9">
      <v>26</v>
    </nc>
  </rcc>
  <rcc rId="52" sId="1" numFmtId="4">
    <nc r="D9">
      <v>7</v>
    </nc>
  </rcc>
  <rcc rId="53" sId="1" numFmtId="4">
    <nc r="E9">
      <v>3</v>
    </nc>
  </rcc>
  <rcc rId="54" sId="1" numFmtId="4">
    <nc r="F9">
      <v>34</v>
    </nc>
  </rcc>
  <rcc rId="55" sId="1" numFmtId="4">
    <nc r="G9">
      <v>251</v>
    </nc>
  </rcc>
  <rcc rId="56" sId="1" numFmtId="4">
    <nc r="I9">
      <v>42</v>
    </nc>
  </rcc>
  <rcc rId="57" sId="1" numFmtId="4">
    <nc r="J9">
      <v>247</v>
    </nc>
  </rcc>
  <rcc rId="58" sId="1" numFmtId="4">
    <nc r="H9">
      <v>0</v>
    </nc>
  </rcc>
  <rcc rId="59" sId="2" numFmtId="4">
    <nc r="B8">
      <v>257</v>
    </nc>
  </rcc>
  <rcc rId="60" sId="2" numFmtId="4">
    <nc r="C8">
      <v>33</v>
    </nc>
  </rcc>
  <rcc rId="61" sId="2" numFmtId="4">
    <nc r="D8">
      <v>287</v>
    </nc>
  </rcc>
  <rcc rId="62" sId="2" numFmtId="4">
    <nc r="E8">
      <v>285</v>
    </nc>
  </rcc>
  <rcc rId="63" sId="2" numFmtId="4">
    <nc r="F8">
      <v>27</v>
    </nc>
  </rcc>
  <rcc rId="64" sId="2" numFmtId="4">
    <nc r="G8">
      <v>264</v>
    </nc>
  </rcc>
  <rcc rId="65" sId="2" numFmtId="4">
    <nc r="H8">
      <v>113</v>
    </nc>
  </rcc>
  <rcc rId="66" sId="2" numFmtId="4">
    <nc r="I8">
      <v>181</v>
    </nc>
  </rcc>
  <rcc rId="67" sId="4" numFmtId="4">
    <nc r="B9">
      <v>287</v>
    </nc>
  </rcc>
  <rcc rId="68" sId="4" numFmtId="4">
    <nc r="C9">
      <v>285</v>
    </nc>
  </rcc>
  <rcc rId="69" sId="4" numFmtId="4">
    <nc r="D9">
      <v>30</v>
    </nc>
  </rcc>
  <rcc rId="70" sId="4" numFmtId="4">
    <nc r="E9">
      <v>262</v>
    </nc>
  </rcc>
  <rcc rId="71" sId="4" numFmtId="4">
    <nc r="F9">
      <v>282</v>
    </nc>
  </rcc>
  <rcc rId="72" sId="4" numFmtId="4">
    <nc r="G9">
      <v>278</v>
    </nc>
  </rcc>
  <rcc rId="73" sId="4" numFmtId="4">
    <nc r="H9">
      <v>280</v>
    </nc>
  </rcc>
  <rcc rId="74" sId="4" numFmtId="4">
    <nc r="I9">
      <v>286</v>
    </nc>
  </rcc>
  <rcc rId="75" sId="4" numFmtId="4">
    <nc r="J9">
      <v>287</v>
    </nc>
  </rcc>
  <rcc rId="76" sId="4" numFmtId="4">
    <nc r="K9">
      <v>284</v>
    </nc>
  </rcc>
  <rcc rId="77" sId="3" numFmtId="4">
    <nc r="B9">
      <v>136</v>
    </nc>
  </rcc>
  <rcc rId="78" sId="3" numFmtId="4">
    <nc r="C9">
      <v>158</v>
    </nc>
  </rcc>
  <rcc rId="79" sId="3" numFmtId="4">
    <nc r="D9">
      <v>126</v>
    </nc>
  </rcc>
  <rcc rId="80" sId="3" numFmtId="4">
    <nc r="E9">
      <v>166</v>
    </nc>
  </rcc>
  <rcc rId="81" sId="5" numFmtId="4">
    <nc r="B9">
      <v>31</v>
    </nc>
  </rcc>
  <rcc rId="82" sId="5" numFmtId="4">
    <nc r="C9">
      <v>257</v>
    </nc>
  </rcc>
  <rcc rId="83" sId="5" numFmtId="4">
    <nc r="D9">
      <v>7</v>
    </nc>
  </rcc>
  <rcc rId="84" sId="3" numFmtId="4">
    <nc r="I9">
      <v>295</v>
    </nc>
  </rcc>
  <rcc rId="85" sId="3" numFmtId="4">
    <nc r="G9">
      <v>39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" sId="2">
    <oc r="E20">
      <f>SUM(E6:E18)</f>
    </oc>
    <nc r="E20">
      <f>SUM(E6:E19)</f>
    </nc>
  </rcc>
  <rcc rId="87" sId="2">
    <oc r="F20">
      <f>SUM(F6:F18)</f>
    </oc>
    <nc r="F20">
      <f>SUM(F6:F19)</f>
    </nc>
  </rcc>
  <rcc rId="88" sId="2">
    <oc r="G20">
      <f>SUM(G6:G18)</f>
    </oc>
    <nc r="G20">
      <f>SUM(G6:G19)</f>
    </nc>
  </rcc>
  <rcc rId="89" sId="2" odxf="1" dxf="1">
    <oc r="H20">
      <f>SUM(H6:H18)</f>
    </oc>
    <nc r="H20">
      <f>SUM(H6:H19)</f>
    </nc>
    <odxf>
      <border outline="0">
        <left/>
      </border>
    </odxf>
    <ndxf>
      <border outline="0">
        <left style="thin">
          <color indexed="64"/>
        </left>
      </border>
    </ndxf>
  </rcc>
  <rcc rId="90" sId="2">
    <oc r="I20">
      <f>SUM(I6:I18)</f>
    </oc>
    <nc r="I20">
      <f>SUM(I6:I19)</f>
    </nc>
  </rcc>
  <rcc rId="91" sId="2" odxf="1" dxf="1">
    <oc r="B20">
      <f>SUM(B6:B18)</f>
    </oc>
    <nc r="B20">
      <f>SUM(B6:B19)</f>
    </nc>
    <odxf>
      <border outline="0">
        <left/>
      </border>
    </odxf>
    <ndxf>
      <border outline="0">
        <left style="thin">
          <color indexed="64"/>
        </left>
      </border>
    </ndxf>
  </rcc>
  <rcc rId="92" sId="2">
    <oc r="C20">
      <f>SUM(C6:C18)</f>
    </oc>
    <nc r="C20">
      <f>SUM(C6:C19)</f>
    </nc>
  </rcc>
  <rcc rId="93" sId="2">
    <oc r="D20">
      <f>SUM(D6:D18)</f>
    </oc>
    <nc r="D20">
      <f>SUM(D6:D19)</f>
    </nc>
  </rcc>
  <rcv guid="{70C8B32A-1F52-4B2C-82B8-42AD1DFEB0B3}" action="delete"/>
  <rdn rId="0" localSheetId="1" customView="1" name="Z_70C8B32A_1F52_4B2C_82B8_42AD1DFEB0B3_.wvu.PrintTitles" hidden="1" oldHidden="1">
    <formula>'US Rep - Lt Gov'!$A:$A</formula>
    <oldFormula>'US Rep - Lt Gov'!$A:$A</oldFormula>
  </rdn>
  <rdn rId="0" localSheetId="2" customView="1" name="Z_70C8B32A_1F52_4B2C_82B8_42AD1DFEB0B3_.wvu.PrintTitles" hidden="1" oldHidden="1">
    <formula>'Sec St - Sup Int'!$A:$A</formula>
    <oldFormula>'Sec St - Sup Int'!$A:$A</oldFormula>
  </rdn>
  <rdn rId="0" localSheetId="3" customView="1" name="Z_70C8B32A_1F52_4B2C_82B8_42AD1DFEB0B3_.wvu.PrintTitles" hidden="1" oldHidden="1">
    <formula>'Prop 1,2 &amp; Voting Stats'!$A:$A</formula>
    <oldFormula>'Prop 1,2 &amp; Voting Stats'!$A:$A</oldFormula>
  </rdn>
  <rdn rId="0" localSheetId="4" customView="1" name="Z_70C8B32A_1F52_4B2C_82B8_42AD1DFEB0B3_.wvu.PrintTitles" hidden="1" oldHidden="1">
    <formula>'Leg &amp; County'!$1:$6</formula>
    <oldFormula>'Leg &amp; County'!$1:$6</oldFormula>
  </rdn>
  <rcv guid="{70C8B32A-1F52-4B2C-82B8-42AD1DFEB0B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" sId="1" odxf="1" dxf="1">
    <oc r="C21">
      <f>SUM(C7:C20)</f>
    </oc>
    <nc r="C21">
      <f>SUM(C7:C20)</f>
    </nc>
    <odxf>
      <border outline="0">
        <left style="thin">
          <color indexed="64"/>
        </left>
      </border>
    </odxf>
    <ndxf>
      <border outline="0">
        <left/>
      </border>
    </ndxf>
  </rcc>
  <rcc rId="99" sId="1">
    <oc r="D21">
      <f>SUM(D7:D20)</f>
    </oc>
    <nc r="D21">
      <f>SUM(D7:D20)</f>
    </nc>
  </rcc>
  <rcc rId="100" sId="1" odxf="1" dxf="1">
    <oc r="E21">
      <f>SUM(E7:E20)</f>
    </oc>
    <nc r="E21">
      <f>SUM(E7:E20)</f>
    </nc>
    <odxf>
      <border outline="0">
        <left style="thin">
          <color indexed="64"/>
        </left>
      </border>
    </odxf>
    <ndxf>
      <border outline="0">
        <left/>
      </border>
    </ndxf>
  </rcc>
  <rcc rId="101" sId="1" odxf="1" dxf="1">
    <oc r="F21">
      <f>SUM(F7:F20)</f>
    </oc>
    <nc r="F21">
      <f>SUM(F7:F20)</f>
    </nc>
    <odxf>
      <border outline="0">
        <left style="thin">
          <color indexed="64"/>
        </left>
      </border>
    </odxf>
    <ndxf>
      <border outline="0">
        <left/>
      </border>
    </ndxf>
  </rcc>
  <rcc rId="102" sId="1" odxf="1" dxf="1">
    <oc r="G21">
      <f>SUM(G7:G20)</f>
    </oc>
    <nc r="G21">
      <f>SUM(G7:G20)</f>
    </nc>
    <odxf>
      <border outline="0">
        <left style="thin">
          <color indexed="64"/>
        </left>
      </border>
    </odxf>
    <ndxf>
      <border outline="0">
        <left/>
      </border>
    </ndxf>
  </rcc>
  <rcc rId="103" sId="1" odxf="1" dxf="1">
    <oc r="H21">
      <f>SUM(H7:H20)</f>
    </oc>
    <nc r="H21">
      <f>SUM(H7:H20)</f>
    </nc>
    <odxf>
      <border outline="0">
        <left style="thin">
          <color indexed="64"/>
        </left>
      </border>
    </odxf>
    <ndxf>
      <border outline="0">
        <left/>
      </border>
    </ndxf>
  </rcc>
  <rcc rId="104" sId="1">
    <oc r="I21">
      <f>SUM(I7:I19)</f>
    </oc>
    <nc r="I21">
      <f>SUM(I7:I20)</f>
    </nc>
  </rcc>
  <rcc rId="105" sId="1" odxf="1" dxf="1">
    <oc r="J21">
      <f>SUM(J7:J19)</f>
    </oc>
    <nc r="J21">
      <f>SUM(J7:J20)</f>
    </nc>
    <odxf>
      <border outline="0">
        <left style="thin">
          <color indexed="64"/>
        </left>
      </border>
    </odxf>
    <ndxf>
      <border outline="0">
        <left/>
      </border>
    </ndxf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" sId="3">
    <oc r="C21">
      <f>SUM(C7:C20)</f>
    </oc>
    <nc r="C21">
      <f>SUM(C7:C20)</f>
    </nc>
  </rcc>
  <rcc rId="107" sId="3" odxf="1" dxf="1">
    <oc r="D21">
      <f>SUM(D7:D20)</f>
    </oc>
    <nc r="D21">
      <f>SUM(D7:D20)</f>
    </nc>
    <odxf>
      <border outline="0">
        <left style="thin">
          <color indexed="64"/>
        </left>
      </border>
    </odxf>
    <ndxf>
      <border outline="0">
        <left/>
      </border>
    </ndxf>
  </rcc>
  <rcc rId="108" sId="3">
    <oc r="E21">
      <f>SUM(E7:E20)</f>
    </oc>
    <nc r="E21">
      <f>SUM(E7:E20)</f>
    </nc>
  </rcc>
  <rcc rId="109" sId="3">
    <oc r="F21">
      <f>SUM(F7:F20)</f>
    </oc>
    <nc r="F21">
      <f>SUM(F7:F20)</f>
    </nc>
  </rcc>
  <rcc rId="110" sId="3" odxf="1" dxf="1">
    <oc r="G21">
      <f>SUM(G7:G20)</f>
    </oc>
    <nc r="G21">
      <f>SUM(G7:G20)</f>
    </nc>
    <odxf>
      <border outline="0">
        <left style="thin">
          <color indexed="64"/>
        </left>
      </border>
    </odxf>
    <ndxf>
      <border outline="0">
        <left/>
      </border>
    </ndxf>
  </rcc>
  <rcc rId="111" sId="3" odxf="1" dxf="1">
    <oc r="H21">
      <f>SUM(H7:H20)</f>
    </oc>
    <nc r="H21">
      <f>SUM(H7:H20)</f>
    </nc>
    <odxf>
      <border outline="0">
        <left style="thin">
          <color indexed="64"/>
        </left>
      </border>
    </odxf>
    <ndxf>
      <border outline="0">
        <left/>
      </border>
    </ndxf>
  </rcc>
  <rcc rId="112" sId="3" odxf="1" dxf="1">
    <oc r="I21">
      <f>SUM(I7:I20)</f>
    </oc>
    <nc r="I21">
      <f>SUM(I7:I20)</f>
    </nc>
    <odxf>
      <border outline="0">
        <left style="thin">
          <color indexed="64"/>
        </left>
      </border>
    </odxf>
    <ndxf>
      <border outline="0">
        <left/>
      </border>
    </ndxf>
  </rcc>
  <rcc rId="113" sId="4">
    <oc r="C21">
      <f>SUM(C7:C20)</f>
    </oc>
    <nc r="C21">
      <f>SUM(C7:C20)</f>
    </nc>
  </rcc>
  <rcc rId="114" sId="4">
    <oc r="D21">
      <f>SUM(D7:D20)</f>
    </oc>
    <nc r="D21">
      <f>SUM(D7:D20)</f>
    </nc>
  </rcc>
  <rcc rId="115" sId="4">
    <oc r="E21">
      <f>SUM(E7:E20)</f>
    </oc>
    <nc r="E21">
      <f>SUM(E7:E20)</f>
    </nc>
  </rcc>
  <rcc rId="116" sId="4">
    <oc r="F21">
      <f>SUM(F7:F20)</f>
    </oc>
    <nc r="F21">
      <f>SUM(F7:F20)</f>
    </nc>
  </rcc>
  <rcc rId="117" sId="4" odxf="1" dxf="1">
    <oc r="G21">
      <f>SUM(G7:G20)</f>
    </oc>
    <nc r="G21">
      <f>SUM(G7:G20)</f>
    </nc>
    <odxf>
      <border outline="0">
        <left style="thin">
          <color indexed="64"/>
        </left>
      </border>
    </odxf>
    <ndxf>
      <border outline="0">
        <left/>
      </border>
    </ndxf>
  </rcc>
  <rcc rId="118" sId="4">
    <oc r="H21">
      <f>SUM(H7:H20)</f>
    </oc>
    <nc r="H21">
      <f>SUM(H7:H20)</f>
    </nc>
  </rcc>
  <rcc rId="119" sId="4">
    <oc r="I21">
      <f>SUM(I7:I20)</f>
    </oc>
    <nc r="I21">
      <f>SUM(I7:I20)</f>
    </nc>
  </rcc>
  <rcc rId="120" sId="4" odxf="1" dxf="1">
    <oc r="J21">
      <f>SUM(J7:J20)</f>
    </oc>
    <nc r="J21">
      <f>SUM(J7:J20)</f>
    </nc>
    <odxf>
      <border outline="0">
        <left style="thin">
          <color indexed="64"/>
        </left>
      </border>
    </odxf>
    <ndxf>
      <border outline="0">
        <left/>
      </border>
    </ndxf>
  </rcc>
  <rcc rId="121" sId="4">
    <oc r="K21">
      <f>SUM(K7:K20)</f>
    </oc>
    <nc r="K21">
      <f>SUM(K7:K20)</f>
    </nc>
  </rcc>
  <rcc rId="122" sId="5">
    <oc r="C21">
      <f>SUM(C7:C20)</f>
    </oc>
    <nc r="C21">
      <f>SUM(C7:C20)</f>
    </nc>
  </rcc>
  <rcc rId="123" sId="5">
    <oc r="D21">
      <f>SUM(D7:D20)</f>
    </oc>
    <nc r="D21">
      <f>SUM(D7:D20)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 numFmtId="4">
    <nc r="B15">
      <v>184</v>
    </nc>
  </rcc>
  <rcc rId="125" sId="1" numFmtId="4">
    <nc r="C15">
      <v>52</v>
    </nc>
  </rcc>
  <rcc rId="126" sId="1" numFmtId="4">
    <nc r="D15">
      <v>5</v>
    </nc>
  </rcc>
  <rcc rId="127" sId="1" numFmtId="4">
    <nc r="E15">
      <v>4</v>
    </nc>
  </rcc>
  <rcc rId="128" sId="1" numFmtId="4">
    <nc r="F15">
      <v>69</v>
    </nc>
  </rcc>
  <rcc rId="129" sId="1" numFmtId="4">
    <nc r="G15">
      <v>159</v>
    </nc>
  </rcc>
  <rcc rId="130" sId="1" numFmtId="4">
    <nc r="H15">
      <v>0</v>
    </nc>
  </rcc>
  <rcc rId="131" sId="1" numFmtId="4">
    <nc r="I15">
      <v>65</v>
    </nc>
  </rcc>
  <rcc rId="132" sId="1" numFmtId="4">
    <nc r="J15">
      <v>167</v>
    </nc>
  </rcc>
  <rcc rId="133" sId="2" numFmtId="4">
    <nc r="B14">
      <v>166</v>
    </nc>
  </rcc>
  <rcc rId="134" sId="2" numFmtId="4">
    <nc r="C14">
      <v>67</v>
    </nc>
  </rcc>
  <rcc rId="135" sId="2" numFmtId="4">
    <nc r="D14">
      <v>223</v>
    </nc>
  </rcc>
  <rcc rId="136" sId="2" numFmtId="4">
    <nc r="E14">
      <v>225</v>
    </nc>
  </rcc>
  <rcc rId="137" sId="2" numFmtId="4">
    <nc r="F14">
      <v>60</v>
    </nc>
  </rcc>
  <rcc rId="138" sId="2" numFmtId="4">
    <nc r="G14">
      <v>175</v>
    </nc>
  </rcc>
  <rcc rId="139" sId="2" numFmtId="4">
    <nc r="H14">
      <v>111</v>
    </nc>
  </rcc>
  <rcc rId="140" sId="2" numFmtId="4">
    <nc r="I14">
      <v>122</v>
    </nc>
  </rcc>
  <rcc rId="141" sId="4" numFmtId="4">
    <nc r="B15">
      <v>218</v>
    </nc>
  </rcc>
  <rcc rId="142" sId="4" numFmtId="4">
    <nc r="C15">
      <v>221</v>
    </nc>
  </rcc>
  <rcc rId="143" sId="4" numFmtId="4">
    <nc r="D15">
      <v>55</v>
    </nc>
  </rcc>
  <rcc rId="144" sId="4" numFmtId="4">
    <nc r="E15">
      <v>174</v>
    </nc>
  </rcc>
  <rcc rId="145" sId="4" numFmtId="4">
    <nc r="F15">
      <v>222</v>
    </nc>
  </rcc>
  <rcc rId="146" sId="4" numFmtId="4">
    <nc r="G15">
      <v>223</v>
    </nc>
  </rcc>
  <rcc rId="147" sId="4" numFmtId="4">
    <nc r="H15">
      <v>219</v>
    </nc>
  </rcc>
  <rcc rId="148" sId="4" numFmtId="4">
    <nc r="I15">
      <v>228</v>
    </nc>
  </rcc>
  <rcc rId="149" sId="4" numFmtId="4">
    <nc r="J15">
      <v>228</v>
    </nc>
  </rcc>
  <rcc rId="150" sId="4" numFmtId="4">
    <nc r="K15">
      <v>225</v>
    </nc>
  </rcc>
  <rcc rId="151" sId="3" numFmtId="4">
    <nc r="B15">
      <v>104</v>
    </nc>
  </rcc>
  <rcc rId="152" sId="3" numFmtId="4">
    <nc r="C15">
      <v>133</v>
    </nc>
  </rcc>
  <rcc rId="153" sId="3" numFmtId="4">
    <nc r="D15">
      <v>146</v>
    </nc>
  </rcc>
  <rcc rId="154" sId="3" numFmtId="4">
    <nc r="E15">
      <v>91</v>
    </nc>
  </rcc>
  <rcc rId="155" sId="5" numFmtId="4">
    <nc r="B15">
      <v>54</v>
    </nc>
  </rcc>
  <rcc rId="156" sId="5" numFmtId="4">
    <nc r="C15">
      <v>167</v>
    </nc>
  </rcc>
  <rcc rId="157" sId="5" numFmtId="4">
    <nc r="D15">
      <v>17</v>
    </nc>
  </rcc>
  <rcc rId="158" sId="3" numFmtId="4">
    <nc r="I15">
      <v>238</v>
    </nc>
  </rcc>
  <rcc rId="159" sId="3" numFmtId="4">
    <nc r="G15">
      <v>25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" sId="3" numFmtId="4">
    <nc r="G19">
      <v>7</v>
    </nc>
  </rcc>
  <rcc rId="161" sId="3" numFmtId="4">
    <nc r="I19">
      <v>144</v>
    </nc>
  </rcc>
  <rcc rId="162" sId="1" numFmtId="4">
    <nc r="B19">
      <v>127</v>
    </nc>
  </rcc>
  <rcc rId="163" sId="1" numFmtId="4">
    <nc r="C19">
      <v>12</v>
    </nc>
  </rcc>
  <rcc rId="164" sId="1" numFmtId="4">
    <nc r="D19">
      <v>7</v>
    </nc>
  </rcc>
  <rcc rId="165" sId="1" numFmtId="4">
    <nc r="E19">
      <v>0</v>
    </nc>
  </rcc>
  <rcc rId="166" sId="1" numFmtId="4">
    <nc r="F19">
      <v>13</v>
    </nc>
  </rcc>
  <rcc rId="167" sId="1" numFmtId="4">
    <nc r="G19">
      <v>123</v>
    </nc>
  </rcc>
  <rcc rId="168" sId="1" numFmtId="4">
    <nc r="H19">
      <v>0</v>
    </nc>
  </rcc>
  <rcc rId="169" sId="1" numFmtId="4">
    <nc r="I19">
      <v>16</v>
    </nc>
  </rcc>
  <rcc rId="170" sId="1" numFmtId="4">
    <nc r="J19">
      <v>127</v>
    </nc>
  </rcc>
  <rcc rId="171" sId="2" numFmtId="4">
    <nc r="B18">
      <v>133</v>
    </nc>
  </rcc>
  <rcc rId="172" sId="2" numFmtId="4">
    <nc r="C18">
      <v>9</v>
    </nc>
  </rcc>
  <rcc rId="173" sId="2" numFmtId="4">
    <nc r="D18">
      <v>134</v>
    </nc>
  </rcc>
  <rcc rId="174" sId="2" numFmtId="4">
    <nc r="E18">
      <v>137</v>
    </nc>
  </rcc>
  <rcc rId="175" sId="2" numFmtId="4">
    <nc r="F18">
      <v>6</v>
    </nc>
  </rcc>
  <rcc rId="176" sId="2" numFmtId="4">
    <nc r="G18">
      <v>136</v>
    </nc>
  </rcc>
  <rcc rId="177" sId="2" numFmtId="4">
    <nc r="H18">
      <v>55</v>
    </nc>
  </rcc>
  <rcc rId="178" sId="2" numFmtId="4">
    <nc r="I18">
      <v>87</v>
    </nc>
  </rcc>
  <rcc rId="179" sId="4" numFmtId="4">
    <nc r="B19">
      <v>136</v>
    </nc>
  </rcc>
  <rcc rId="180" sId="4" numFmtId="4">
    <nc r="C19">
      <v>136</v>
    </nc>
  </rcc>
  <rcc rId="181" sId="4" numFmtId="4">
    <nc r="D19">
      <v>11</v>
    </nc>
  </rcc>
  <rcc rId="182" sId="4" numFmtId="4">
    <nc r="E19">
      <v>128</v>
    </nc>
  </rcc>
  <rcc rId="183" sId="4" numFmtId="4">
    <nc r="F19">
      <v>133</v>
    </nc>
  </rcc>
  <rcc rId="184" sId="4" numFmtId="4">
    <nc r="G19">
      <v>135</v>
    </nc>
  </rcc>
  <rcc rId="185" sId="4" numFmtId="4">
    <nc r="H19">
      <v>136</v>
    </nc>
  </rcc>
  <rcc rId="186" sId="4" numFmtId="4">
    <nc r="I19">
      <v>135</v>
    </nc>
  </rcc>
  <rcc rId="187" sId="4" numFmtId="4">
    <nc r="J19">
      <v>138</v>
    </nc>
  </rcc>
  <rcc rId="188" sId="4" numFmtId="4">
    <nc r="K19">
      <v>138</v>
    </nc>
  </rcc>
  <rcc rId="189" sId="3" numFmtId="4">
    <nc r="B19">
      <v>37</v>
    </nc>
  </rcc>
  <rcc rId="190" sId="3" numFmtId="4">
    <nc r="C19">
      <v>103</v>
    </nc>
  </rcc>
  <rcc rId="191" sId="3" numFmtId="4">
    <nc r="D19">
      <v>59</v>
    </nc>
  </rcc>
  <rcc rId="192" sId="3" numFmtId="4">
    <nc r="E19">
      <v>85</v>
    </nc>
  </rcc>
  <rcc rId="193" sId="5" numFmtId="4">
    <nc r="B19">
      <v>26</v>
    </nc>
  </rcc>
  <rcc rId="194" sId="5" numFmtId="4">
    <nc r="C19">
      <v>104</v>
    </nc>
  </rcc>
  <rcc rId="195" sId="5" numFmtId="4">
    <nc r="D19">
      <v>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zoomScaleSheetLayoutView="100" workbookViewId="0"/>
  </sheetViews>
  <sheetFormatPr defaultColWidth="9.140625" defaultRowHeight="12.75" x14ac:dyDescent="0.2"/>
  <cols>
    <col min="1" max="1" width="9.28515625" style="14" customWidth="1"/>
    <col min="2" max="3" width="8.5703125" style="28" customWidth="1"/>
    <col min="4" max="8" width="8.5703125" style="8" customWidth="1"/>
    <col min="9" max="16384" width="9.140625" style="8"/>
  </cols>
  <sheetData>
    <row r="1" spans="1:10" x14ac:dyDescent="0.2">
      <c r="A1" s="35"/>
      <c r="B1" s="137" t="s">
        <v>31</v>
      </c>
      <c r="C1" s="137"/>
      <c r="D1" s="148"/>
      <c r="E1" s="148"/>
      <c r="F1" s="148"/>
      <c r="G1" s="148"/>
      <c r="H1" s="145"/>
      <c r="I1" s="144"/>
      <c r="J1" s="145"/>
    </row>
    <row r="2" spans="1:10" s="21" customFormat="1" x14ac:dyDescent="0.2">
      <c r="A2" s="22"/>
      <c r="B2" s="138" t="s">
        <v>32</v>
      </c>
      <c r="C2" s="139"/>
      <c r="D2" s="142"/>
      <c r="E2" s="142"/>
      <c r="F2" s="142"/>
      <c r="G2" s="142"/>
      <c r="H2" s="143"/>
      <c r="I2" s="146" t="s">
        <v>1</v>
      </c>
      <c r="J2" s="139"/>
    </row>
    <row r="3" spans="1:10" s="21" customFormat="1" x14ac:dyDescent="0.2">
      <c r="A3" s="22"/>
      <c r="B3" s="140" t="s">
        <v>37</v>
      </c>
      <c r="C3" s="141"/>
      <c r="D3" s="147" t="s">
        <v>2</v>
      </c>
      <c r="E3" s="147"/>
      <c r="F3" s="147"/>
      <c r="G3" s="147"/>
      <c r="H3" s="141"/>
      <c r="I3" s="147" t="s">
        <v>2</v>
      </c>
      <c r="J3" s="141"/>
    </row>
    <row r="4" spans="1:10" ht="13.5" customHeight="1" x14ac:dyDescent="0.2">
      <c r="A4" s="23"/>
      <c r="B4" s="2" t="s">
        <v>4</v>
      </c>
      <c r="C4" s="2" t="s">
        <v>3</v>
      </c>
      <c r="D4" s="3" t="s">
        <v>60</v>
      </c>
      <c r="E4" s="2" t="s">
        <v>61</v>
      </c>
      <c r="F4" s="2" t="s">
        <v>3</v>
      </c>
      <c r="G4" s="2" t="s">
        <v>4</v>
      </c>
      <c r="H4" s="2" t="s">
        <v>62</v>
      </c>
      <c r="I4" s="3" t="s">
        <v>3</v>
      </c>
      <c r="J4" s="3" t="s">
        <v>4</v>
      </c>
    </row>
    <row r="5" spans="1:10" s="9" customFormat="1" ht="88.15" customHeight="1" thickBot="1" x14ac:dyDescent="0.25">
      <c r="A5" s="50" t="s">
        <v>16</v>
      </c>
      <c r="B5" s="6" t="s">
        <v>38</v>
      </c>
      <c r="C5" s="6" t="s">
        <v>43</v>
      </c>
      <c r="D5" s="51" t="s">
        <v>63</v>
      </c>
      <c r="E5" s="6" t="s">
        <v>64</v>
      </c>
      <c r="F5" s="6" t="s">
        <v>44</v>
      </c>
      <c r="G5" s="6" t="s">
        <v>28</v>
      </c>
      <c r="H5" s="6" t="s">
        <v>45</v>
      </c>
      <c r="I5" s="51" t="s">
        <v>46</v>
      </c>
      <c r="J5" s="51" t="s">
        <v>47</v>
      </c>
    </row>
    <row r="6" spans="1:10" s="13" customFormat="1" ht="13.5" thickBot="1" x14ac:dyDescent="0.25">
      <c r="A6" s="10"/>
      <c r="B6" s="11"/>
      <c r="C6" s="11"/>
      <c r="D6" s="11"/>
      <c r="E6" s="11"/>
      <c r="F6" s="11"/>
      <c r="G6" s="11"/>
      <c r="H6" s="11"/>
      <c r="I6" s="11"/>
      <c r="J6" s="12"/>
    </row>
    <row r="7" spans="1:10" s="13" customFormat="1" x14ac:dyDescent="0.2">
      <c r="A7" s="1">
        <v>1</v>
      </c>
      <c r="B7" s="30">
        <v>284</v>
      </c>
      <c r="C7" s="17">
        <v>90</v>
      </c>
      <c r="D7" s="36">
        <v>3</v>
      </c>
      <c r="E7" s="52">
        <v>6</v>
      </c>
      <c r="F7" s="24">
        <v>95</v>
      </c>
      <c r="G7" s="36">
        <v>276</v>
      </c>
      <c r="H7" s="78">
        <v>0</v>
      </c>
      <c r="I7" s="40">
        <v>108</v>
      </c>
      <c r="J7" s="17">
        <v>271</v>
      </c>
    </row>
    <row r="8" spans="1:10" s="13" customFormat="1" x14ac:dyDescent="0.2">
      <c r="A8" s="1">
        <v>2</v>
      </c>
      <c r="B8" s="43">
        <v>328</v>
      </c>
      <c r="C8" s="20">
        <v>36</v>
      </c>
      <c r="D8" s="37">
        <v>11</v>
      </c>
      <c r="E8" s="53">
        <v>4</v>
      </c>
      <c r="F8" s="25">
        <v>46</v>
      </c>
      <c r="G8" s="37">
        <v>308</v>
      </c>
      <c r="H8" s="79">
        <v>0</v>
      </c>
      <c r="I8" s="41">
        <v>47</v>
      </c>
      <c r="J8" s="20">
        <v>321</v>
      </c>
    </row>
    <row r="9" spans="1:10" s="13" customFormat="1" x14ac:dyDescent="0.2">
      <c r="A9" s="1">
        <v>3</v>
      </c>
      <c r="B9" s="43">
        <v>267</v>
      </c>
      <c r="C9" s="20">
        <v>26</v>
      </c>
      <c r="D9" s="37">
        <v>7</v>
      </c>
      <c r="E9" s="53">
        <v>3</v>
      </c>
      <c r="F9" s="25">
        <v>34</v>
      </c>
      <c r="G9" s="37">
        <v>251</v>
      </c>
      <c r="H9" s="79">
        <v>0</v>
      </c>
      <c r="I9" s="41">
        <v>42</v>
      </c>
      <c r="J9" s="20">
        <v>247</v>
      </c>
    </row>
    <row r="10" spans="1:10" s="13" customFormat="1" x14ac:dyDescent="0.2">
      <c r="A10" s="1">
        <v>4</v>
      </c>
      <c r="B10" s="43">
        <v>267</v>
      </c>
      <c r="C10" s="20">
        <v>42</v>
      </c>
      <c r="D10" s="37">
        <v>7</v>
      </c>
      <c r="E10" s="53">
        <v>4</v>
      </c>
      <c r="F10" s="25">
        <v>54</v>
      </c>
      <c r="G10" s="37">
        <v>247</v>
      </c>
      <c r="H10" s="79">
        <v>0</v>
      </c>
      <c r="I10" s="41">
        <v>54</v>
      </c>
      <c r="J10" s="20">
        <v>257</v>
      </c>
    </row>
    <row r="11" spans="1:10" s="13" customFormat="1" x14ac:dyDescent="0.2">
      <c r="A11" s="1">
        <v>5</v>
      </c>
      <c r="B11" s="43">
        <v>200</v>
      </c>
      <c r="C11" s="20">
        <v>31</v>
      </c>
      <c r="D11" s="37">
        <v>0</v>
      </c>
      <c r="E11" s="53">
        <v>3</v>
      </c>
      <c r="F11" s="25">
        <v>30</v>
      </c>
      <c r="G11" s="37">
        <v>194</v>
      </c>
      <c r="H11" s="79">
        <v>0</v>
      </c>
      <c r="I11" s="41">
        <v>46</v>
      </c>
      <c r="J11" s="20">
        <v>181</v>
      </c>
    </row>
    <row r="12" spans="1:10" s="13" customFormat="1" x14ac:dyDescent="0.2">
      <c r="A12" s="1">
        <v>6</v>
      </c>
      <c r="B12" s="43">
        <v>300</v>
      </c>
      <c r="C12" s="20">
        <v>36</v>
      </c>
      <c r="D12" s="37">
        <v>3</v>
      </c>
      <c r="E12" s="53">
        <v>2</v>
      </c>
      <c r="F12" s="25">
        <v>40</v>
      </c>
      <c r="G12" s="37">
        <v>294</v>
      </c>
      <c r="H12" s="79">
        <v>0</v>
      </c>
      <c r="I12" s="41">
        <v>57</v>
      </c>
      <c r="J12" s="20">
        <v>280</v>
      </c>
    </row>
    <row r="13" spans="1:10" s="13" customFormat="1" x14ac:dyDescent="0.2">
      <c r="A13" s="1">
        <v>7</v>
      </c>
      <c r="B13" s="43">
        <v>321</v>
      </c>
      <c r="C13" s="20">
        <v>88</v>
      </c>
      <c r="D13" s="37">
        <v>12</v>
      </c>
      <c r="E13" s="53">
        <v>9</v>
      </c>
      <c r="F13" s="25">
        <v>90</v>
      </c>
      <c r="G13" s="37">
        <v>303</v>
      </c>
      <c r="H13" s="79">
        <v>0</v>
      </c>
      <c r="I13" s="41">
        <v>96</v>
      </c>
      <c r="J13" s="20">
        <v>314</v>
      </c>
    </row>
    <row r="14" spans="1:10" s="13" customFormat="1" x14ac:dyDescent="0.2">
      <c r="A14" s="1">
        <v>8</v>
      </c>
      <c r="B14" s="43">
        <v>367</v>
      </c>
      <c r="C14" s="20">
        <v>52</v>
      </c>
      <c r="D14" s="37">
        <v>3</v>
      </c>
      <c r="E14" s="53">
        <v>8</v>
      </c>
      <c r="F14" s="25">
        <v>73</v>
      </c>
      <c r="G14" s="37">
        <v>340</v>
      </c>
      <c r="H14" s="79">
        <v>0</v>
      </c>
      <c r="I14" s="41">
        <v>84</v>
      </c>
      <c r="J14" s="20">
        <v>338</v>
      </c>
    </row>
    <row r="15" spans="1:10" s="13" customFormat="1" x14ac:dyDescent="0.2">
      <c r="A15" s="1">
        <v>9</v>
      </c>
      <c r="B15" s="43">
        <v>184</v>
      </c>
      <c r="C15" s="20">
        <v>52</v>
      </c>
      <c r="D15" s="37">
        <v>5</v>
      </c>
      <c r="E15" s="53">
        <v>4</v>
      </c>
      <c r="F15" s="25">
        <v>69</v>
      </c>
      <c r="G15" s="37">
        <v>159</v>
      </c>
      <c r="H15" s="79">
        <v>0</v>
      </c>
      <c r="I15" s="41">
        <v>65</v>
      </c>
      <c r="J15" s="20">
        <v>167</v>
      </c>
    </row>
    <row r="16" spans="1:10" s="26" customFormat="1" x14ac:dyDescent="0.2">
      <c r="A16" s="1">
        <v>10</v>
      </c>
      <c r="B16" s="43">
        <v>317</v>
      </c>
      <c r="C16" s="20">
        <v>48</v>
      </c>
      <c r="D16" s="37">
        <v>7</v>
      </c>
      <c r="E16" s="53">
        <v>1</v>
      </c>
      <c r="F16" s="25">
        <v>51</v>
      </c>
      <c r="G16" s="37">
        <v>311</v>
      </c>
      <c r="H16" s="79">
        <v>0</v>
      </c>
      <c r="I16" s="41">
        <v>57</v>
      </c>
      <c r="J16" s="20">
        <v>307</v>
      </c>
    </row>
    <row r="17" spans="1:10" s="26" customFormat="1" x14ac:dyDescent="0.2">
      <c r="A17" s="1">
        <v>11</v>
      </c>
      <c r="B17" s="43">
        <v>372</v>
      </c>
      <c r="C17" s="20">
        <v>35</v>
      </c>
      <c r="D17" s="37">
        <v>5</v>
      </c>
      <c r="E17" s="53">
        <v>4</v>
      </c>
      <c r="F17" s="25">
        <v>38</v>
      </c>
      <c r="G17" s="37">
        <v>360</v>
      </c>
      <c r="H17" s="79">
        <v>0</v>
      </c>
      <c r="I17" s="41">
        <v>61</v>
      </c>
      <c r="J17" s="20">
        <v>346</v>
      </c>
    </row>
    <row r="18" spans="1:10" s="26" customFormat="1" x14ac:dyDescent="0.2">
      <c r="A18" s="1">
        <v>12</v>
      </c>
      <c r="B18" s="43">
        <v>203</v>
      </c>
      <c r="C18" s="20">
        <v>37</v>
      </c>
      <c r="D18" s="37">
        <v>9</v>
      </c>
      <c r="E18" s="53">
        <v>5</v>
      </c>
      <c r="F18" s="25">
        <v>38</v>
      </c>
      <c r="G18" s="37">
        <v>194</v>
      </c>
      <c r="H18" s="79">
        <v>0</v>
      </c>
      <c r="I18" s="41">
        <v>40</v>
      </c>
      <c r="J18" s="20">
        <v>202</v>
      </c>
    </row>
    <row r="19" spans="1:10" s="26" customFormat="1" x14ac:dyDescent="0.2">
      <c r="A19" s="1">
        <v>13</v>
      </c>
      <c r="B19" s="63">
        <v>127</v>
      </c>
      <c r="C19" s="69">
        <v>12</v>
      </c>
      <c r="D19" s="67">
        <v>7</v>
      </c>
      <c r="E19" s="68">
        <v>0</v>
      </c>
      <c r="F19" s="64">
        <v>13</v>
      </c>
      <c r="G19" s="67">
        <v>123</v>
      </c>
      <c r="H19" s="80">
        <v>0</v>
      </c>
      <c r="I19" s="66">
        <v>16</v>
      </c>
      <c r="J19" s="69">
        <v>127</v>
      </c>
    </row>
    <row r="20" spans="1:10" s="26" customFormat="1" x14ac:dyDescent="0.2">
      <c r="A20" s="1" t="s">
        <v>59</v>
      </c>
      <c r="B20" s="70">
        <v>444</v>
      </c>
      <c r="C20" s="104">
        <v>166</v>
      </c>
      <c r="D20" s="77">
        <v>9</v>
      </c>
      <c r="E20" s="75">
        <v>4</v>
      </c>
      <c r="F20" s="55">
        <v>170</v>
      </c>
      <c r="G20" s="77">
        <v>438</v>
      </c>
      <c r="H20" s="81">
        <v>0</v>
      </c>
      <c r="I20" s="77">
        <v>188</v>
      </c>
      <c r="J20" s="81">
        <v>427</v>
      </c>
    </row>
    <row r="21" spans="1:10" x14ac:dyDescent="0.2">
      <c r="A21" s="7" t="s">
        <v>0</v>
      </c>
      <c r="B21" s="39">
        <f t="shared" ref="B21" si="0">SUM(B7:B20)</f>
        <v>3981</v>
      </c>
      <c r="C21" s="39">
        <f t="shared" ref="C21:J21" si="1">SUM(C7:C20)</f>
        <v>751</v>
      </c>
      <c r="D21" s="39">
        <f t="shared" si="1"/>
        <v>88</v>
      </c>
      <c r="E21" s="39">
        <f t="shared" si="1"/>
        <v>57</v>
      </c>
      <c r="F21" s="39">
        <f t="shared" si="1"/>
        <v>841</v>
      </c>
      <c r="G21" s="39">
        <f t="shared" si="1"/>
        <v>3798</v>
      </c>
      <c r="H21" s="39">
        <f t="shared" si="1"/>
        <v>0</v>
      </c>
      <c r="I21" s="39">
        <f t="shared" si="1"/>
        <v>961</v>
      </c>
      <c r="J21" s="39">
        <f t="shared" si="1"/>
        <v>3785</v>
      </c>
    </row>
    <row r="22" spans="1:10" x14ac:dyDescent="0.2">
      <c r="A22" s="27"/>
      <c r="B22" s="38"/>
      <c r="C22" s="38"/>
    </row>
  </sheetData>
  <sheetProtection selectLockedCells="1"/>
  <customSheetViews>
    <customSheetView guid="{CF16252E-B5C2-4824-86DB-278577F0B147}" showPageBreaks="1">
      <pageMargins left="1" right="0.5" top="1" bottom="0.5" header="0.5" footer="0.35"/>
      <printOptions horizontalCentered="1"/>
      <pageSetup pageOrder="overThenDown" orientation="landscape" r:id="rId1"/>
      <headerFooter alignWithMargins="0">
        <oddHeader>&amp;C&amp;"Helv,Bold"FREMONT COUNTY RESULTS
GENERAL ELECTION    NOVEMBER 6, 2018</oddHeader>
      </headerFooter>
    </customSheetView>
    <customSheetView guid="{6F1D046F-34DE-498E-83D7-92CF9D17A5DE}">
      <selection activeCell="D7" sqref="D7:J20"/>
      <pageMargins left="1" right="0.5" top="1" bottom="0.5" header="0.5" footer="0.35"/>
      <printOptions horizontalCentered="1"/>
      <pageSetup pageOrder="overThenDown" orientation="landscape" r:id="rId2"/>
      <headerFooter alignWithMargins="0">
        <oddHeader>&amp;C&amp;"Helv,Bold"FREMONT COUNTY RESULTS
GENERAL ELECTION    NOVEMBER 6, 2018</oddHeader>
      </headerFooter>
    </customSheetView>
    <customSheetView guid="{505A5060-916F-4371-9335-E0B578FB4FCC}">
      <selection activeCell="C14" sqref="C14"/>
      <pageMargins left="1" right="0.5" top="1" bottom="0.5" header="0.5" footer="0.35"/>
      <printOptions horizontalCentered="1"/>
      <pageSetup pageOrder="overThenDown" orientation="landscape" r:id="rId3"/>
      <headerFooter alignWithMargins="0">
        <oddHeader>&amp;C&amp;"Helv,Bold"FREMONT COUNTY RESULTS
GENERAL ELECTION    NOVEMBER 6, 2018</oddHeader>
      </headerFooter>
    </customSheetView>
    <customSheetView guid="{70C8B32A-1F52-4B2C-82B8-42AD1DFEB0B3}" showPageBreaks="1" topLeftCell="A4">
      <selection activeCell="C14" sqref="C14"/>
      <pageMargins left="1" right="0.5" top="1" bottom="0.5" header="0.5" footer="0.35"/>
      <printOptions horizontalCentered="1"/>
      <pageSetup pageOrder="overThenDown" orientation="landscape" r:id="rId4"/>
      <headerFooter alignWithMargins="0">
        <oddHeader>&amp;C&amp;"Helv,Bold"FREMONT COUNTY RESULTS
GENERAL ELECTION    NOVEMBER 6, 2018</oddHeader>
      </headerFooter>
    </customSheetView>
    <customSheetView guid="{F4877F34-17D1-4DD5-890D-456EEF1700F2}" showPageBreaks="1" topLeftCell="A4">
      <selection activeCell="I38" sqref="I38"/>
      <pageMargins left="1" right="0.5" top="1" bottom="0.5" header="0.5" footer="0.35"/>
      <printOptions horizontalCentered="1"/>
      <pageSetup pageOrder="overThenDown" orientation="landscape" r:id="rId5"/>
      <headerFooter alignWithMargins="0">
        <oddHeader>&amp;C&amp;"Helv,Bold"FREMONT COUNTY RESULTS
GENERAL ELECTION    NOVEMBER 6, 2018</oddHeader>
      </headerFooter>
    </customSheetView>
    <customSheetView guid="{B584070A-186E-4D1D-82C2-17C52351A9C8}">
      <selection activeCell="D7" sqref="D7:J20"/>
      <pageMargins left="1" right="0.5" top="1" bottom="0.5" header="0.5" footer="0.35"/>
      <printOptions horizontalCentered="1"/>
      <pageSetup pageOrder="overThenDown" orientation="landscape" r:id="rId6"/>
      <headerFooter alignWithMargins="0">
        <oddHeader>&amp;C&amp;"Helv,Bold"FREMONT COUNTY RESULTS
GENERAL ELECTION    NOVEMBER 6, 2018</oddHeader>
      </headerFooter>
    </customSheetView>
  </customSheetViews>
  <mergeCells count="9">
    <mergeCell ref="B1:C1"/>
    <mergeCell ref="B2:C2"/>
    <mergeCell ref="B3:C3"/>
    <mergeCell ref="D2:H2"/>
    <mergeCell ref="I1:J1"/>
    <mergeCell ref="I2:J2"/>
    <mergeCell ref="I3:J3"/>
    <mergeCell ref="D3:H3"/>
    <mergeCell ref="D1:H1"/>
  </mergeCells>
  <phoneticPr fontId="1" type="noConversion"/>
  <printOptions horizontalCentered="1"/>
  <pageMargins left="1" right="0.5" top="1" bottom="0.5" header="0.5" footer="0.35"/>
  <pageSetup pageOrder="overThenDown" orientation="landscape" r:id="rId7"/>
  <headerFooter alignWithMargins="0">
    <oddHeader>&amp;C&amp;"Helv,Bold"FREMONT COUNTY RESULTS
GENERAL ELECTION    NOVEMBER 6,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zoomScaleNormal="100" zoomScaleSheetLayoutView="100" workbookViewId="0">
      <selection sqref="A1:A3"/>
    </sheetView>
  </sheetViews>
  <sheetFormatPr defaultColWidth="9.140625" defaultRowHeight="12.75" x14ac:dyDescent="0.2"/>
  <cols>
    <col min="1" max="1" width="9.28515625" style="14" customWidth="1"/>
    <col min="2" max="3" width="8.5703125" style="8" customWidth="1"/>
    <col min="4" max="4" width="11.7109375" style="8" bestFit="1" customWidth="1"/>
    <col min="5" max="5" width="10.5703125" style="8" bestFit="1" customWidth="1"/>
    <col min="6" max="7" width="8.5703125" style="8" customWidth="1"/>
    <col min="8" max="9" width="9.28515625" style="8" customWidth="1"/>
    <col min="10" max="16384" width="9.140625" style="8"/>
  </cols>
  <sheetData>
    <row r="1" spans="1:9" s="21" customFormat="1" x14ac:dyDescent="0.2">
      <c r="A1" s="137"/>
      <c r="B1" s="153" t="s">
        <v>5</v>
      </c>
      <c r="C1" s="152"/>
      <c r="D1" s="84" t="s">
        <v>6</v>
      </c>
      <c r="E1" s="93" t="s">
        <v>6</v>
      </c>
      <c r="F1" s="151" t="s">
        <v>7</v>
      </c>
      <c r="G1" s="151"/>
      <c r="H1" s="152" t="s">
        <v>8</v>
      </c>
      <c r="I1" s="137"/>
    </row>
    <row r="2" spans="1:9" s="21" customFormat="1" x14ac:dyDescent="0.2">
      <c r="A2" s="149"/>
      <c r="B2" s="147" t="s">
        <v>9</v>
      </c>
      <c r="C2" s="141"/>
      <c r="D2" s="85" t="s">
        <v>10</v>
      </c>
      <c r="E2" s="60" t="s">
        <v>11</v>
      </c>
      <c r="F2" s="150" t="s">
        <v>12</v>
      </c>
      <c r="G2" s="150"/>
      <c r="H2" s="141" t="s">
        <v>13</v>
      </c>
      <c r="I2" s="150"/>
    </row>
    <row r="3" spans="1:9" ht="13.5" customHeight="1" x14ac:dyDescent="0.2">
      <c r="A3" s="150"/>
      <c r="B3" s="118" t="s">
        <v>4</v>
      </c>
      <c r="C3" s="2" t="s">
        <v>3</v>
      </c>
      <c r="D3" s="2" t="s">
        <v>4</v>
      </c>
      <c r="E3" s="2" t="s">
        <v>4</v>
      </c>
      <c r="F3" s="2" t="s">
        <v>3</v>
      </c>
      <c r="G3" s="3" t="s">
        <v>4</v>
      </c>
      <c r="H3" s="3" t="s">
        <v>3</v>
      </c>
      <c r="I3" s="2" t="s">
        <v>4</v>
      </c>
    </row>
    <row r="4" spans="1:9" s="9" customFormat="1" ht="88.5" customHeight="1" thickBot="1" x14ac:dyDescent="0.25">
      <c r="A4" s="50" t="s">
        <v>16</v>
      </c>
      <c r="B4" s="54" t="s">
        <v>30</v>
      </c>
      <c r="C4" s="4" t="s">
        <v>48</v>
      </c>
      <c r="D4" s="4" t="s">
        <v>33</v>
      </c>
      <c r="E4" s="4" t="s">
        <v>49</v>
      </c>
      <c r="F4" s="4" t="s">
        <v>34</v>
      </c>
      <c r="G4" s="5" t="s">
        <v>29</v>
      </c>
      <c r="H4" s="5" t="s">
        <v>50</v>
      </c>
      <c r="I4" s="44" t="s">
        <v>35</v>
      </c>
    </row>
    <row r="5" spans="1:9" s="13" customFormat="1" ht="13.5" thickBot="1" x14ac:dyDescent="0.25">
      <c r="A5" s="10"/>
      <c r="B5" s="11"/>
      <c r="C5" s="11"/>
      <c r="D5" s="11"/>
      <c r="E5" s="11"/>
      <c r="F5" s="11"/>
      <c r="G5" s="11"/>
      <c r="H5" s="11"/>
      <c r="I5" s="12"/>
    </row>
    <row r="6" spans="1:9" s="13" customFormat="1" x14ac:dyDescent="0.2">
      <c r="A6" s="116">
        <v>1</v>
      </c>
      <c r="B6" s="36">
        <v>283</v>
      </c>
      <c r="C6" s="78">
        <v>97</v>
      </c>
      <c r="D6" s="86">
        <v>346</v>
      </c>
      <c r="E6" s="88">
        <v>350</v>
      </c>
      <c r="F6" s="88">
        <v>98</v>
      </c>
      <c r="G6" s="89">
        <v>280</v>
      </c>
      <c r="H6" s="82">
        <v>177</v>
      </c>
      <c r="I6" s="89">
        <v>202</v>
      </c>
    </row>
    <row r="7" spans="1:9" s="13" customFormat="1" x14ac:dyDescent="0.2">
      <c r="A7" s="95">
        <v>2</v>
      </c>
      <c r="B7" s="37">
        <v>336</v>
      </c>
      <c r="C7" s="79">
        <v>33</v>
      </c>
      <c r="D7" s="87">
        <v>350</v>
      </c>
      <c r="E7" s="90">
        <v>354</v>
      </c>
      <c r="F7" s="90">
        <v>41</v>
      </c>
      <c r="G7" s="91">
        <v>325</v>
      </c>
      <c r="H7" s="83">
        <v>130</v>
      </c>
      <c r="I7" s="91">
        <v>237</v>
      </c>
    </row>
    <row r="8" spans="1:9" s="13" customFormat="1" x14ac:dyDescent="0.2">
      <c r="A8" s="95">
        <v>3</v>
      </c>
      <c r="B8" s="37">
        <v>257</v>
      </c>
      <c r="C8" s="79">
        <v>33</v>
      </c>
      <c r="D8" s="87">
        <v>287</v>
      </c>
      <c r="E8" s="90">
        <v>285</v>
      </c>
      <c r="F8" s="90">
        <v>27</v>
      </c>
      <c r="G8" s="91">
        <v>264</v>
      </c>
      <c r="H8" s="83">
        <v>113</v>
      </c>
      <c r="I8" s="91">
        <v>181</v>
      </c>
    </row>
    <row r="9" spans="1:9" s="13" customFormat="1" x14ac:dyDescent="0.2">
      <c r="A9" s="95">
        <v>4</v>
      </c>
      <c r="B9" s="37">
        <v>269</v>
      </c>
      <c r="C9" s="79">
        <v>44</v>
      </c>
      <c r="D9" s="87">
        <v>289</v>
      </c>
      <c r="E9" s="90">
        <v>285</v>
      </c>
      <c r="F9" s="90">
        <v>44</v>
      </c>
      <c r="G9" s="91">
        <v>266</v>
      </c>
      <c r="H9" s="83">
        <v>134</v>
      </c>
      <c r="I9" s="91">
        <v>177</v>
      </c>
    </row>
    <row r="10" spans="1:9" s="13" customFormat="1" x14ac:dyDescent="0.2">
      <c r="A10" s="95">
        <v>5</v>
      </c>
      <c r="B10" s="37">
        <v>189</v>
      </c>
      <c r="C10" s="79">
        <v>40</v>
      </c>
      <c r="D10" s="87">
        <v>215</v>
      </c>
      <c r="E10" s="90">
        <v>215</v>
      </c>
      <c r="F10" s="90">
        <v>31</v>
      </c>
      <c r="G10" s="91">
        <v>198</v>
      </c>
      <c r="H10" s="83">
        <v>101</v>
      </c>
      <c r="I10" s="91">
        <v>128</v>
      </c>
    </row>
    <row r="11" spans="1:9" s="13" customFormat="1" x14ac:dyDescent="0.2">
      <c r="A11" s="95">
        <v>6</v>
      </c>
      <c r="B11" s="37">
        <v>283</v>
      </c>
      <c r="C11" s="79">
        <v>52</v>
      </c>
      <c r="D11" s="87">
        <v>319</v>
      </c>
      <c r="E11" s="90">
        <v>322</v>
      </c>
      <c r="F11" s="90">
        <v>38</v>
      </c>
      <c r="G11" s="91">
        <v>302</v>
      </c>
      <c r="H11" s="83">
        <v>119</v>
      </c>
      <c r="I11" s="91">
        <v>217</v>
      </c>
    </row>
    <row r="12" spans="1:9" s="13" customFormat="1" x14ac:dyDescent="0.2">
      <c r="A12" s="95">
        <v>7</v>
      </c>
      <c r="B12" s="37">
        <v>311</v>
      </c>
      <c r="C12" s="79">
        <v>100</v>
      </c>
      <c r="D12" s="87">
        <v>383</v>
      </c>
      <c r="E12" s="90">
        <v>383</v>
      </c>
      <c r="F12" s="90">
        <v>81</v>
      </c>
      <c r="G12" s="91">
        <v>328</v>
      </c>
      <c r="H12" s="83">
        <v>187</v>
      </c>
      <c r="I12" s="91">
        <v>223</v>
      </c>
    </row>
    <row r="13" spans="1:9" s="13" customFormat="1" x14ac:dyDescent="0.2">
      <c r="A13" s="95">
        <v>8</v>
      </c>
      <c r="B13" s="37">
        <v>349</v>
      </c>
      <c r="C13" s="79">
        <v>74</v>
      </c>
      <c r="D13" s="87">
        <v>394</v>
      </c>
      <c r="E13" s="90">
        <v>397</v>
      </c>
      <c r="F13" s="90">
        <v>59</v>
      </c>
      <c r="G13" s="91">
        <v>362</v>
      </c>
      <c r="H13" s="83">
        <v>190</v>
      </c>
      <c r="I13" s="91">
        <v>229</v>
      </c>
    </row>
    <row r="14" spans="1:9" s="13" customFormat="1" x14ac:dyDescent="0.2">
      <c r="A14" s="95">
        <v>9</v>
      </c>
      <c r="B14" s="37">
        <v>166</v>
      </c>
      <c r="C14" s="79">
        <v>67</v>
      </c>
      <c r="D14" s="87">
        <v>223</v>
      </c>
      <c r="E14" s="90">
        <v>225</v>
      </c>
      <c r="F14" s="90">
        <v>60</v>
      </c>
      <c r="G14" s="91">
        <v>175</v>
      </c>
      <c r="H14" s="83">
        <v>111</v>
      </c>
      <c r="I14" s="91">
        <v>122</v>
      </c>
    </row>
    <row r="15" spans="1:9" s="26" customFormat="1" x14ac:dyDescent="0.2">
      <c r="A15" s="95">
        <v>10</v>
      </c>
      <c r="B15" s="37">
        <v>310</v>
      </c>
      <c r="C15" s="79">
        <v>52</v>
      </c>
      <c r="D15" s="87">
        <v>348</v>
      </c>
      <c r="E15" s="90">
        <v>349</v>
      </c>
      <c r="F15" s="90">
        <v>42</v>
      </c>
      <c r="G15" s="91">
        <v>327</v>
      </c>
      <c r="H15" s="83">
        <v>131</v>
      </c>
      <c r="I15" s="91">
        <v>240</v>
      </c>
    </row>
    <row r="16" spans="1:9" s="26" customFormat="1" x14ac:dyDescent="0.2">
      <c r="A16" s="95">
        <v>11</v>
      </c>
      <c r="B16" s="37">
        <v>363</v>
      </c>
      <c r="C16" s="79">
        <v>44</v>
      </c>
      <c r="D16" s="87">
        <v>392</v>
      </c>
      <c r="E16" s="90">
        <v>393</v>
      </c>
      <c r="F16" s="90">
        <v>39</v>
      </c>
      <c r="G16" s="91">
        <v>366</v>
      </c>
      <c r="H16" s="83">
        <v>176</v>
      </c>
      <c r="I16" s="91">
        <v>227</v>
      </c>
    </row>
    <row r="17" spans="1:9" s="26" customFormat="1" x14ac:dyDescent="0.2">
      <c r="A17" s="95">
        <v>12</v>
      </c>
      <c r="B17" s="37">
        <v>199</v>
      </c>
      <c r="C17" s="79">
        <v>42</v>
      </c>
      <c r="D17" s="87">
        <v>227</v>
      </c>
      <c r="E17" s="90">
        <v>224</v>
      </c>
      <c r="F17" s="90">
        <v>37</v>
      </c>
      <c r="G17" s="91">
        <v>208</v>
      </c>
      <c r="H17" s="83">
        <v>99</v>
      </c>
      <c r="I17" s="91">
        <v>145</v>
      </c>
    </row>
    <row r="18" spans="1:9" s="26" customFormat="1" x14ac:dyDescent="0.2">
      <c r="A18" s="95">
        <v>13</v>
      </c>
      <c r="B18" s="67">
        <v>133</v>
      </c>
      <c r="C18" s="80">
        <v>9</v>
      </c>
      <c r="D18" s="132">
        <v>134</v>
      </c>
      <c r="E18" s="132">
        <v>137</v>
      </c>
      <c r="F18" s="132">
        <v>6</v>
      </c>
      <c r="G18" s="132">
        <v>136</v>
      </c>
      <c r="H18" s="132">
        <v>55</v>
      </c>
      <c r="I18" s="132">
        <v>87</v>
      </c>
    </row>
    <row r="19" spans="1:9" s="26" customFormat="1" x14ac:dyDescent="0.2">
      <c r="A19" s="117" t="s">
        <v>59</v>
      </c>
      <c r="B19" s="72">
        <v>436</v>
      </c>
      <c r="C19" s="81">
        <v>177</v>
      </c>
      <c r="D19" s="132">
        <v>503</v>
      </c>
      <c r="E19" s="132">
        <v>504</v>
      </c>
      <c r="F19" s="132">
        <v>158</v>
      </c>
      <c r="G19" s="132">
        <v>458</v>
      </c>
      <c r="H19" s="132">
        <v>224</v>
      </c>
      <c r="I19" s="132">
        <v>391</v>
      </c>
    </row>
    <row r="20" spans="1:9" x14ac:dyDescent="0.2">
      <c r="A20" s="7" t="s">
        <v>0</v>
      </c>
      <c r="B20" s="15">
        <f t="shared" ref="B20:I20" si="0">SUM(B6:B19)</f>
        <v>3884</v>
      </c>
      <c r="C20" s="15">
        <f t="shared" si="0"/>
        <v>864</v>
      </c>
      <c r="D20" s="15">
        <f t="shared" si="0"/>
        <v>4410</v>
      </c>
      <c r="E20" s="15">
        <f t="shared" si="0"/>
        <v>4423</v>
      </c>
      <c r="F20" s="15">
        <f t="shared" si="0"/>
        <v>761</v>
      </c>
      <c r="G20" s="15">
        <f t="shared" si="0"/>
        <v>3995</v>
      </c>
      <c r="H20" s="15">
        <f t="shared" si="0"/>
        <v>1947</v>
      </c>
      <c r="I20" s="15">
        <f t="shared" si="0"/>
        <v>2806</v>
      </c>
    </row>
    <row r="21" spans="1:9" x14ac:dyDescent="0.2">
      <c r="A21" s="27"/>
      <c r="B21" s="38"/>
      <c r="C21" s="38"/>
    </row>
  </sheetData>
  <sheetProtection selectLockedCells="1"/>
  <customSheetViews>
    <customSheetView guid="{CF16252E-B5C2-4824-86DB-278577F0B147}" showPageBreaks="1">
      <selection sqref="A1:A3"/>
      <pageMargins left="1" right="0.5" top="1" bottom="0.5" header="0.5" footer="0.35"/>
      <printOptions horizontalCentered="1"/>
      <pageSetup pageOrder="overThenDown" orientation="landscape" r:id="rId1"/>
      <headerFooter alignWithMargins="0">
        <oddHeader>&amp;C&amp;"Helv,Bold"FREMONT COUNTY RESULTS
GENERAL ELECTION    NOVEMBER 6, 2018</oddHeader>
      </headerFooter>
    </customSheetView>
    <customSheetView guid="{6F1D046F-34DE-498E-83D7-92CF9D17A5DE}">
      <selection activeCell="E6" sqref="E6:I19"/>
      <pageMargins left="1" right="0.5" top="1" bottom="0.5" header="0.5" footer="0.35"/>
      <printOptions horizontalCentered="1"/>
      <pageSetup pageOrder="overThenDown" orientation="landscape" r:id="rId2"/>
      <headerFooter alignWithMargins="0">
        <oddHeader>&amp;C&amp;"Helv,Bold"FREMONT COUNTY RESULTS
GENERAL ELECTION    NOVEMBER 6, 2018</oddHeader>
      </headerFooter>
    </customSheetView>
    <customSheetView guid="{505A5060-916F-4371-9335-E0B578FB4FCC}">
      <selection activeCell="J25" sqref="J25"/>
      <pageMargins left="1" right="0.5" top="1" bottom="0.5" header="0.5" footer="0.35"/>
      <printOptions horizontalCentered="1"/>
      <pageSetup pageOrder="overThenDown" orientation="landscape" r:id="rId3"/>
      <headerFooter alignWithMargins="0">
        <oddHeader>&amp;C&amp;"Helv,Bold"FREMONT COUNTY RESULTS
GENERAL ELECTION    NOVEMBER 6, 2018</oddHeader>
      </headerFooter>
    </customSheetView>
    <customSheetView guid="{70C8B32A-1F52-4B2C-82B8-42AD1DFEB0B3}" showPageBreaks="1" topLeftCell="A4">
      <selection activeCell="F24" sqref="F24"/>
      <pageMargins left="1" right="0.5" top="1" bottom="0.5" header="0.5" footer="0.35"/>
      <printOptions horizontalCentered="1"/>
      <pageSetup pageOrder="overThenDown" orientation="landscape" r:id="rId4"/>
      <headerFooter alignWithMargins="0">
        <oddHeader>&amp;C&amp;"Helv,Bold"FREMONT COUNTY RESULTS
GENERAL ELECTION    NOVEMBER 6, 2018</oddHeader>
      </headerFooter>
    </customSheetView>
    <customSheetView guid="{F4877F34-17D1-4DD5-890D-456EEF1700F2}" showPageBreaks="1">
      <selection activeCell="I13" sqref="I13"/>
      <pageMargins left="1" right="0.5" top="1" bottom="0.5" header="0.5" footer="0.35"/>
      <printOptions horizontalCentered="1"/>
      <pageSetup pageOrder="overThenDown" orientation="landscape" r:id="rId5"/>
      <headerFooter alignWithMargins="0">
        <oddHeader>&amp;C&amp;"Helv,Bold"FREMONT COUNTY RESULTS
GENERAL ELECTION    NOVEMBER 6, 2018</oddHeader>
      </headerFooter>
    </customSheetView>
    <customSheetView guid="{B584070A-186E-4D1D-82C2-17C52351A9C8}">
      <selection activeCell="E6" sqref="E6:I19"/>
      <pageMargins left="1" right="0.5" top="1" bottom="0.5" header="0.5" footer="0.35"/>
      <printOptions horizontalCentered="1"/>
      <pageSetup pageOrder="overThenDown" orientation="landscape" r:id="rId6"/>
      <headerFooter alignWithMargins="0">
        <oddHeader>&amp;C&amp;"Helv,Bold"FREMONT COUNTY RESULTS
GENERAL ELECTION    NOVEMBER 6, 2018</oddHeader>
      </headerFooter>
    </customSheetView>
  </customSheetViews>
  <mergeCells count="7">
    <mergeCell ref="A1:A3"/>
    <mergeCell ref="F1:G1"/>
    <mergeCell ref="H1:I1"/>
    <mergeCell ref="B2:C2"/>
    <mergeCell ref="F2:G2"/>
    <mergeCell ref="H2:I2"/>
    <mergeCell ref="B1:C1"/>
  </mergeCells>
  <printOptions horizontalCentered="1"/>
  <pageMargins left="1" right="0.5" top="1" bottom="0.5" header="0.5" footer="0.35"/>
  <pageSetup pageOrder="overThenDown" orientation="landscape" r:id="rId7"/>
  <headerFooter alignWithMargins="0">
    <oddHeader>&amp;C&amp;"Helv,Bold"FREMONT COUNTY RESULTS
GENERAL ELECTION    NOVEMBER 6,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zoomScaleNormal="100" zoomScaleSheetLayoutView="100" workbookViewId="0">
      <selection sqref="A1:A4"/>
    </sheetView>
  </sheetViews>
  <sheetFormatPr defaultColWidth="9.140625" defaultRowHeight="12.75" x14ac:dyDescent="0.2"/>
  <cols>
    <col min="1" max="1" width="9" style="14" customWidth="1"/>
    <col min="2" max="5" width="11.7109375" style="8" customWidth="1"/>
    <col min="6" max="10" width="8.5703125" style="8" customWidth="1"/>
    <col min="11" max="16384" width="9.140625" style="8"/>
  </cols>
  <sheetData>
    <row r="1" spans="1:10" x14ac:dyDescent="0.2">
      <c r="A1" s="161"/>
      <c r="B1" s="164"/>
      <c r="C1" s="165"/>
      <c r="D1" s="157"/>
      <c r="E1" s="152"/>
      <c r="F1" s="154"/>
      <c r="G1" s="154"/>
      <c r="H1" s="154"/>
      <c r="I1" s="154"/>
      <c r="J1" s="155"/>
    </row>
    <row r="2" spans="1:10" x14ac:dyDescent="0.2">
      <c r="A2" s="162"/>
      <c r="B2" s="138"/>
      <c r="C2" s="139"/>
      <c r="D2" s="138"/>
      <c r="E2" s="139"/>
      <c r="F2" s="146" t="s">
        <v>14</v>
      </c>
      <c r="G2" s="146"/>
      <c r="H2" s="146"/>
      <c r="I2" s="146"/>
      <c r="J2" s="139"/>
    </row>
    <row r="3" spans="1:10" s="21" customFormat="1" x14ac:dyDescent="0.2">
      <c r="A3" s="162"/>
      <c r="B3" s="138" t="s">
        <v>65</v>
      </c>
      <c r="C3" s="139"/>
      <c r="D3" s="138" t="s">
        <v>68</v>
      </c>
      <c r="E3" s="139"/>
      <c r="F3" s="146" t="s">
        <v>15</v>
      </c>
      <c r="G3" s="146"/>
      <c r="H3" s="146"/>
      <c r="I3" s="146"/>
      <c r="J3" s="139"/>
    </row>
    <row r="4" spans="1:10" ht="13.5" customHeight="1" x14ac:dyDescent="0.2">
      <c r="A4" s="163"/>
      <c r="B4" s="158"/>
      <c r="C4" s="160"/>
      <c r="D4" s="158"/>
      <c r="E4" s="160"/>
      <c r="F4" s="158"/>
      <c r="G4" s="159"/>
      <c r="H4" s="159"/>
      <c r="I4" s="159"/>
      <c r="J4" s="160"/>
    </row>
    <row r="5" spans="1:10" s="48" customFormat="1" ht="88.15" customHeight="1" thickBot="1" x14ac:dyDescent="0.25">
      <c r="A5" s="46" t="s">
        <v>16</v>
      </c>
      <c r="B5" s="4" t="s">
        <v>66</v>
      </c>
      <c r="C5" s="5" t="s">
        <v>67</v>
      </c>
      <c r="D5" s="5" t="s">
        <v>66</v>
      </c>
      <c r="E5" s="4" t="s">
        <v>67</v>
      </c>
      <c r="F5" s="51" t="s">
        <v>20</v>
      </c>
      <c r="G5" s="6" t="s">
        <v>82</v>
      </c>
      <c r="H5" s="6" t="s">
        <v>83</v>
      </c>
      <c r="I5" s="6" t="s">
        <v>84</v>
      </c>
      <c r="J5" s="4" t="s">
        <v>85</v>
      </c>
    </row>
    <row r="6" spans="1:10" s="13" customFormat="1" ht="13.5" thickBot="1" x14ac:dyDescent="0.25">
      <c r="A6" s="94"/>
      <c r="B6" s="11"/>
      <c r="C6" s="11"/>
      <c r="D6" s="11"/>
      <c r="E6" s="11"/>
      <c r="F6" s="11"/>
      <c r="G6" s="11"/>
      <c r="H6" s="11"/>
      <c r="I6" s="11"/>
      <c r="J6" s="12"/>
    </row>
    <row r="7" spans="1:10" s="13" customFormat="1" x14ac:dyDescent="0.2">
      <c r="A7" s="95">
        <v>1</v>
      </c>
      <c r="B7" s="78">
        <v>184</v>
      </c>
      <c r="C7" s="78">
        <v>195</v>
      </c>
      <c r="D7" s="30">
        <v>225</v>
      </c>
      <c r="E7" s="16">
        <v>157</v>
      </c>
      <c r="F7" s="78">
        <v>719</v>
      </c>
      <c r="G7" s="17">
        <v>87</v>
      </c>
      <c r="H7" s="33">
        <f t="shared" ref="H7:H19" si="0">IF(G7&lt;&gt;0,G7+F7,"")</f>
        <v>806</v>
      </c>
      <c r="I7" s="17">
        <v>385</v>
      </c>
      <c r="J7" s="18">
        <f t="shared" ref="J7:J19" si="1">IF(I7&lt;&gt;0,I7/H7,"")</f>
        <v>0.47766749379652607</v>
      </c>
    </row>
    <row r="8" spans="1:10" s="13" customFormat="1" x14ac:dyDescent="0.2">
      <c r="A8" s="95">
        <v>2</v>
      </c>
      <c r="B8" s="79">
        <v>117</v>
      </c>
      <c r="C8" s="79">
        <v>253</v>
      </c>
      <c r="D8" s="43">
        <v>137</v>
      </c>
      <c r="E8" s="19">
        <v>231</v>
      </c>
      <c r="F8" s="79">
        <v>551</v>
      </c>
      <c r="G8" s="20">
        <v>44</v>
      </c>
      <c r="H8" s="34">
        <f t="shared" si="0"/>
        <v>595</v>
      </c>
      <c r="I8" s="20">
        <v>372</v>
      </c>
      <c r="J8" s="18">
        <f t="shared" si="1"/>
        <v>0.62521008403361344</v>
      </c>
    </row>
    <row r="9" spans="1:10" s="13" customFormat="1" x14ac:dyDescent="0.2">
      <c r="A9" s="95">
        <v>3</v>
      </c>
      <c r="B9" s="79">
        <v>136</v>
      </c>
      <c r="C9" s="79">
        <v>158</v>
      </c>
      <c r="D9" s="43">
        <v>126</v>
      </c>
      <c r="E9" s="19">
        <v>166</v>
      </c>
      <c r="F9" s="79">
        <v>432</v>
      </c>
      <c r="G9" s="20">
        <v>39</v>
      </c>
      <c r="H9" s="34">
        <f t="shared" si="0"/>
        <v>471</v>
      </c>
      <c r="I9" s="20">
        <v>295</v>
      </c>
      <c r="J9" s="18">
        <f t="shared" si="1"/>
        <v>0.62632696390658171</v>
      </c>
    </row>
    <row r="10" spans="1:10" s="13" customFormat="1" x14ac:dyDescent="0.2">
      <c r="A10" s="95">
        <v>4</v>
      </c>
      <c r="B10" s="79">
        <v>122</v>
      </c>
      <c r="C10" s="79">
        <v>192</v>
      </c>
      <c r="D10" s="43">
        <v>177</v>
      </c>
      <c r="E10" s="19">
        <v>137</v>
      </c>
      <c r="F10" s="79">
        <v>495</v>
      </c>
      <c r="G10" s="20">
        <v>27</v>
      </c>
      <c r="H10" s="34">
        <f t="shared" si="0"/>
        <v>522</v>
      </c>
      <c r="I10" s="20">
        <v>315</v>
      </c>
      <c r="J10" s="18">
        <f t="shared" si="1"/>
        <v>0.60344827586206895</v>
      </c>
    </row>
    <row r="11" spans="1:10" s="13" customFormat="1" x14ac:dyDescent="0.2">
      <c r="A11" s="95">
        <v>5</v>
      </c>
      <c r="B11" s="79">
        <v>101</v>
      </c>
      <c r="C11" s="79">
        <v>129</v>
      </c>
      <c r="D11" s="43">
        <v>124</v>
      </c>
      <c r="E11" s="19">
        <v>107</v>
      </c>
      <c r="F11" s="79">
        <v>376</v>
      </c>
      <c r="G11" s="20">
        <v>15</v>
      </c>
      <c r="H11" s="34">
        <f t="shared" si="0"/>
        <v>391</v>
      </c>
      <c r="I11" s="20">
        <v>232</v>
      </c>
      <c r="J11" s="18">
        <f t="shared" si="1"/>
        <v>0.59335038363171355</v>
      </c>
    </row>
    <row r="12" spans="1:10" s="13" customFormat="1" x14ac:dyDescent="0.2">
      <c r="A12" s="95">
        <v>6</v>
      </c>
      <c r="B12" s="79">
        <v>152</v>
      </c>
      <c r="C12" s="79">
        <v>191</v>
      </c>
      <c r="D12" s="43">
        <v>159</v>
      </c>
      <c r="E12" s="19">
        <v>180</v>
      </c>
      <c r="F12" s="79">
        <v>516</v>
      </c>
      <c r="G12" s="20">
        <v>38</v>
      </c>
      <c r="H12" s="34">
        <f t="shared" si="0"/>
        <v>554</v>
      </c>
      <c r="I12" s="20">
        <v>345</v>
      </c>
      <c r="J12" s="18">
        <f t="shared" si="1"/>
        <v>0.62274368231046928</v>
      </c>
    </row>
    <row r="13" spans="1:10" s="13" customFormat="1" x14ac:dyDescent="0.2">
      <c r="A13" s="95">
        <v>7</v>
      </c>
      <c r="B13" s="79">
        <v>152</v>
      </c>
      <c r="C13" s="79">
        <v>262</v>
      </c>
      <c r="D13" s="43">
        <v>218</v>
      </c>
      <c r="E13" s="19">
        <v>193</v>
      </c>
      <c r="F13" s="79">
        <v>645</v>
      </c>
      <c r="G13" s="20">
        <v>72</v>
      </c>
      <c r="H13" s="34">
        <f t="shared" si="0"/>
        <v>717</v>
      </c>
      <c r="I13" s="20">
        <v>416</v>
      </c>
      <c r="J13" s="18">
        <f t="shared" si="1"/>
        <v>0.58019525801952576</v>
      </c>
    </row>
    <row r="14" spans="1:10" s="13" customFormat="1" x14ac:dyDescent="0.2">
      <c r="A14" s="95">
        <v>8</v>
      </c>
      <c r="B14" s="79">
        <v>152</v>
      </c>
      <c r="C14" s="79">
        <v>274</v>
      </c>
      <c r="D14" s="43">
        <v>214</v>
      </c>
      <c r="E14" s="19">
        <v>212</v>
      </c>
      <c r="F14" s="79">
        <v>644</v>
      </c>
      <c r="G14" s="20">
        <v>58</v>
      </c>
      <c r="H14" s="34">
        <f t="shared" si="0"/>
        <v>702</v>
      </c>
      <c r="I14" s="20">
        <v>428</v>
      </c>
      <c r="J14" s="18">
        <f t="shared" si="1"/>
        <v>0.6096866096866097</v>
      </c>
    </row>
    <row r="15" spans="1:10" s="13" customFormat="1" x14ac:dyDescent="0.2">
      <c r="A15" s="95">
        <v>9</v>
      </c>
      <c r="B15" s="79">
        <v>104</v>
      </c>
      <c r="C15" s="79">
        <v>133</v>
      </c>
      <c r="D15" s="43">
        <v>146</v>
      </c>
      <c r="E15" s="19">
        <v>91</v>
      </c>
      <c r="F15" s="79">
        <v>405</v>
      </c>
      <c r="G15" s="20">
        <v>25</v>
      </c>
      <c r="H15" s="34">
        <f t="shared" si="0"/>
        <v>430</v>
      </c>
      <c r="I15" s="20">
        <v>238</v>
      </c>
      <c r="J15" s="18">
        <f t="shared" si="1"/>
        <v>0.55348837209302326</v>
      </c>
    </row>
    <row r="16" spans="1:10" s="13" customFormat="1" x14ac:dyDescent="0.2">
      <c r="A16" s="95">
        <v>10</v>
      </c>
      <c r="B16" s="79">
        <v>151</v>
      </c>
      <c r="C16" s="79">
        <v>225</v>
      </c>
      <c r="D16" s="43">
        <v>145</v>
      </c>
      <c r="E16" s="19">
        <v>230</v>
      </c>
      <c r="F16" s="79">
        <v>605</v>
      </c>
      <c r="G16" s="20">
        <v>50</v>
      </c>
      <c r="H16" s="34">
        <f t="shared" si="0"/>
        <v>655</v>
      </c>
      <c r="I16" s="20">
        <v>376</v>
      </c>
      <c r="J16" s="18">
        <f t="shared" si="1"/>
        <v>0.57404580152671758</v>
      </c>
    </row>
    <row r="17" spans="1:10" s="13" customFormat="1" x14ac:dyDescent="0.2">
      <c r="A17" s="95">
        <v>11</v>
      </c>
      <c r="B17" s="79">
        <v>156</v>
      </c>
      <c r="C17" s="79">
        <v>254</v>
      </c>
      <c r="D17" s="43">
        <v>162</v>
      </c>
      <c r="E17" s="19">
        <v>248</v>
      </c>
      <c r="F17" s="79">
        <v>646</v>
      </c>
      <c r="G17" s="20">
        <v>44</v>
      </c>
      <c r="H17" s="34">
        <f t="shared" si="0"/>
        <v>690</v>
      </c>
      <c r="I17" s="20">
        <v>411</v>
      </c>
      <c r="J17" s="18">
        <f t="shared" si="1"/>
        <v>0.59565217391304348</v>
      </c>
    </row>
    <row r="18" spans="1:10" s="13" customFormat="1" x14ac:dyDescent="0.2">
      <c r="A18" s="95">
        <v>12</v>
      </c>
      <c r="B18" s="97">
        <v>116</v>
      </c>
      <c r="C18" s="79">
        <v>130</v>
      </c>
      <c r="D18" s="43">
        <v>116</v>
      </c>
      <c r="E18" s="19">
        <v>126</v>
      </c>
      <c r="F18" s="79">
        <v>430</v>
      </c>
      <c r="G18" s="20">
        <v>20</v>
      </c>
      <c r="H18" s="34">
        <f t="shared" si="0"/>
        <v>450</v>
      </c>
      <c r="I18" s="20">
        <v>247</v>
      </c>
      <c r="J18" s="18">
        <f t="shared" si="1"/>
        <v>0.54888888888888887</v>
      </c>
    </row>
    <row r="19" spans="1:10" s="13" customFormat="1" x14ac:dyDescent="0.2">
      <c r="A19" s="95">
        <v>13</v>
      </c>
      <c r="B19" s="98">
        <v>37</v>
      </c>
      <c r="C19" s="80">
        <v>103</v>
      </c>
      <c r="D19" s="63">
        <v>59</v>
      </c>
      <c r="E19" s="19">
        <v>85</v>
      </c>
      <c r="F19" s="79">
        <v>199</v>
      </c>
      <c r="G19" s="20">
        <v>7</v>
      </c>
      <c r="H19" s="34">
        <f t="shared" si="0"/>
        <v>206</v>
      </c>
      <c r="I19" s="20">
        <v>144</v>
      </c>
      <c r="J19" s="18">
        <f t="shared" si="1"/>
        <v>0.69902912621359226</v>
      </c>
    </row>
    <row r="20" spans="1:10" s="26" customFormat="1" x14ac:dyDescent="0.2">
      <c r="A20" s="96" t="s">
        <v>59</v>
      </c>
      <c r="B20" s="81">
        <v>216</v>
      </c>
      <c r="C20" s="81">
        <v>400</v>
      </c>
      <c r="D20" s="73">
        <v>291</v>
      </c>
      <c r="E20" s="19">
        <v>327</v>
      </c>
      <c r="F20" s="133"/>
      <c r="G20" s="134"/>
      <c r="H20" s="135"/>
      <c r="I20" s="20">
        <v>628</v>
      </c>
      <c r="J20" s="136"/>
    </row>
    <row r="21" spans="1:10" x14ac:dyDescent="0.2">
      <c r="A21" s="7" t="s">
        <v>0</v>
      </c>
      <c r="B21" s="39">
        <f t="shared" ref="B21" si="2">SUM(B7:B20)</f>
        <v>1896</v>
      </c>
      <c r="C21" s="39">
        <f t="shared" ref="C21:I21" si="3">SUM(C7:C20)</f>
        <v>2899</v>
      </c>
      <c r="D21" s="39">
        <f t="shared" si="3"/>
        <v>2299</v>
      </c>
      <c r="E21" s="39">
        <f t="shared" si="3"/>
        <v>2490</v>
      </c>
      <c r="F21" s="39">
        <f t="shared" si="3"/>
        <v>6663</v>
      </c>
      <c r="G21" s="39">
        <f t="shared" si="3"/>
        <v>526</v>
      </c>
      <c r="H21" s="39">
        <f t="shared" si="3"/>
        <v>7189</v>
      </c>
      <c r="I21" s="39">
        <f t="shared" si="3"/>
        <v>4832</v>
      </c>
      <c r="J21" s="49">
        <f>IF(I21&lt;&gt;0,I21/H21,"")</f>
        <v>0.67213798859368479</v>
      </c>
    </row>
    <row r="22" spans="1:10" x14ac:dyDescent="0.2">
      <c r="A22" s="27"/>
    </row>
    <row r="23" spans="1:10" x14ac:dyDescent="0.2">
      <c r="A23" s="27"/>
      <c r="F23" s="156"/>
      <c r="G23" s="156"/>
      <c r="H23" s="156"/>
      <c r="I23" s="45"/>
    </row>
  </sheetData>
  <sheetProtection selectLockedCells="1"/>
  <customSheetViews>
    <customSheetView guid="{CF16252E-B5C2-4824-86DB-278577F0B147}" showPageBreaks="1">
      <selection sqref="A1:A4"/>
      <pageMargins left="1" right="0.5" top="1" bottom="0.5" header="0.5" footer="0.35"/>
      <printOptions horizontalCentered="1"/>
      <pageSetup pageOrder="overThenDown" orientation="landscape" r:id="rId1"/>
      <headerFooter alignWithMargins="0">
        <oddHeader>&amp;C&amp;"Helv,Bold"FREMONT COUNTY RESULTS
GENERAL ELECTION    NOVEMBER 6, 2018</oddHeader>
      </headerFooter>
    </customSheetView>
    <customSheetView guid="{6F1D046F-34DE-498E-83D7-92CF9D17A5DE}" topLeftCell="A3">
      <selection activeCell="H44" sqref="H44"/>
      <pageMargins left="1" right="0.5" top="1" bottom="0.5" header="0.5" footer="0.35"/>
      <printOptions horizontalCentered="1"/>
      <pageSetup pageOrder="overThenDown" orientation="landscape" r:id="rId2"/>
      <headerFooter alignWithMargins="0">
        <oddHeader>&amp;C&amp;"Helv,Bold"FREMONT COUNTY RESULTS
GENERAL ELECTION    NOVEMBER 6, 2018</oddHeader>
      </headerFooter>
    </customSheetView>
    <customSheetView guid="{505A5060-916F-4371-9335-E0B578FB4FCC}" showPageBreaks="1" view="pageLayout" topLeftCell="A3">
      <selection activeCell="E20" sqref="E20"/>
      <pageMargins left="1" right="0.5" top="1" bottom="0.5" header="0.5" footer="0.35"/>
      <printOptions horizontalCentered="1"/>
      <pageSetup pageOrder="overThenDown" orientation="landscape" r:id="rId3"/>
      <headerFooter alignWithMargins="0">
        <oddHeader>&amp;C&amp;"Helv,Bold"FREMONT COUNTY RESULTS
GENERAL ELECTION    NOVEMBER 6, 2018</oddHeader>
      </headerFooter>
    </customSheetView>
    <customSheetView guid="{70C8B32A-1F52-4B2C-82B8-42AD1DFEB0B3}" showPageBreaks="1" view="pageLayout" topLeftCell="A4">
      <selection activeCell="K9" sqref="K9"/>
      <pageMargins left="1" right="0.5" top="1" bottom="0.5" header="0.5" footer="0.35"/>
      <printOptions horizontalCentered="1"/>
      <pageSetup pageOrder="overThenDown" orientation="landscape" r:id="rId4"/>
      <headerFooter alignWithMargins="0">
        <oddHeader>&amp;C&amp;"Helv,Bold"FREMONT COUNTY RESULTS
GENERAL ELECTION    NOVEMBER 6, 2018</oddHeader>
      </headerFooter>
    </customSheetView>
    <customSheetView guid="{F4877F34-17D1-4DD5-890D-456EEF1700F2}" showPageBreaks="1" view="pageLayout">
      <selection activeCell="E14" sqref="E14"/>
      <pageMargins left="1" right="0.5" top="1" bottom="0.5" header="0.5" footer="0.35"/>
      <printOptions horizontalCentered="1"/>
      <pageSetup pageOrder="overThenDown" orientation="landscape" r:id="rId5"/>
      <headerFooter alignWithMargins="0">
        <oddHeader>&amp;C&amp;"Helv,Bold"FREMONT COUNTY RESULTS
GENERAL ELECTION    NOVEMBER 6, 2018</oddHeader>
      </headerFooter>
    </customSheetView>
    <customSheetView guid="{B584070A-186E-4D1D-82C2-17C52351A9C8}">
      <selection activeCell="D16" sqref="D16"/>
      <pageMargins left="1" right="0.5" top="1" bottom="0.5" header="0.5" footer="0.35"/>
      <printOptions horizontalCentered="1"/>
      <pageSetup pageOrder="overThenDown" orientation="landscape" r:id="rId6"/>
      <headerFooter alignWithMargins="0">
        <oddHeader>&amp;C&amp;"Helv,Bold"FREMONT COUNTY RESULTS
GENERAL ELECTION    NOVEMBER 6, 2018</oddHeader>
      </headerFooter>
    </customSheetView>
  </customSheetViews>
  <mergeCells count="14">
    <mergeCell ref="A1:A4"/>
    <mergeCell ref="B1:C1"/>
    <mergeCell ref="B2:C2"/>
    <mergeCell ref="B3:C3"/>
    <mergeCell ref="B4:C4"/>
    <mergeCell ref="F1:J1"/>
    <mergeCell ref="F2:J2"/>
    <mergeCell ref="F23:H23"/>
    <mergeCell ref="F3:J3"/>
    <mergeCell ref="D1:E1"/>
    <mergeCell ref="D2:E2"/>
    <mergeCell ref="F4:J4"/>
    <mergeCell ref="D3:E3"/>
    <mergeCell ref="D4:E4"/>
  </mergeCells>
  <printOptions horizontalCentered="1"/>
  <pageMargins left="1" right="0.5" top="1" bottom="0.5" header="0.5" footer="0.35"/>
  <pageSetup pageOrder="overThenDown" orientation="landscape" r:id="rId7"/>
  <headerFooter alignWithMargins="0">
    <oddHeader>&amp;C&amp;"Helv,Bold"FREMONT COUNTY RESULTS
GENERAL ELECTION    NOVEMBER 6,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zoomScaleNormal="100" zoomScaleSheetLayoutView="100" workbookViewId="0">
      <selection sqref="A1:A4"/>
    </sheetView>
  </sheetViews>
  <sheetFormatPr defaultColWidth="9.140625" defaultRowHeight="12.75" x14ac:dyDescent="0.2"/>
  <cols>
    <col min="1" max="1" width="9.28515625" style="14" customWidth="1"/>
    <col min="2" max="7" width="8.5703125" style="8" customWidth="1"/>
    <col min="8" max="8" width="11.85546875" style="8" bestFit="1" customWidth="1"/>
    <col min="9" max="9" width="10.5703125" style="8" bestFit="1" customWidth="1"/>
    <col min="10" max="10" width="9.85546875" style="8" bestFit="1" customWidth="1"/>
    <col min="11" max="11" width="8.85546875" style="8" bestFit="1" customWidth="1"/>
    <col min="12" max="12" width="10" style="8" bestFit="1" customWidth="1"/>
    <col min="13" max="16384" width="9.140625" style="8"/>
  </cols>
  <sheetData>
    <row r="1" spans="1:11" x14ac:dyDescent="0.2">
      <c r="A1" s="166"/>
      <c r="B1" s="169"/>
      <c r="C1" s="154"/>
      <c r="D1" s="154"/>
      <c r="E1" s="155"/>
      <c r="F1" s="152" t="s">
        <v>22</v>
      </c>
      <c r="G1" s="137"/>
      <c r="H1" s="93" t="s">
        <v>25</v>
      </c>
      <c r="I1" s="93"/>
      <c r="J1" s="92"/>
      <c r="K1" s="106"/>
    </row>
    <row r="2" spans="1:11" s="21" customFormat="1" x14ac:dyDescent="0.2">
      <c r="A2" s="167"/>
      <c r="B2" s="140" t="s">
        <v>39</v>
      </c>
      <c r="C2" s="147"/>
      <c r="D2" s="147"/>
      <c r="E2" s="141"/>
      <c r="F2" s="146" t="s">
        <v>23</v>
      </c>
      <c r="G2" s="139"/>
      <c r="H2" s="58" t="s">
        <v>24</v>
      </c>
      <c r="I2" s="58" t="s">
        <v>22</v>
      </c>
      <c r="J2" s="101" t="s">
        <v>22</v>
      </c>
      <c r="K2" s="59" t="s">
        <v>22</v>
      </c>
    </row>
    <row r="3" spans="1:11" s="21" customFormat="1" x14ac:dyDescent="0.2">
      <c r="A3" s="167"/>
      <c r="B3" s="61" t="s">
        <v>21</v>
      </c>
      <c r="C3" s="61" t="s">
        <v>17</v>
      </c>
      <c r="D3" s="170" t="s">
        <v>18</v>
      </c>
      <c r="E3" s="171"/>
      <c r="F3" s="62" t="s">
        <v>36</v>
      </c>
      <c r="G3" s="100" t="s">
        <v>55</v>
      </c>
      <c r="H3" s="60" t="s">
        <v>19</v>
      </c>
      <c r="I3" s="60" t="s">
        <v>11</v>
      </c>
      <c r="J3" s="85" t="s">
        <v>26</v>
      </c>
      <c r="K3" s="59" t="s">
        <v>27</v>
      </c>
    </row>
    <row r="4" spans="1:11" x14ac:dyDescent="0.2">
      <c r="A4" s="168"/>
      <c r="B4" s="2" t="s">
        <v>4</v>
      </c>
      <c r="C4" s="2" t="s">
        <v>4</v>
      </c>
      <c r="D4" s="3" t="s">
        <v>3</v>
      </c>
      <c r="E4" s="3" t="s">
        <v>4</v>
      </c>
      <c r="F4" s="3" t="s">
        <v>4</v>
      </c>
      <c r="G4" s="3" t="s">
        <v>4</v>
      </c>
      <c r="H4" s="2" t="s">
        <v>4</v>
      </c>
      <c r="I4" s="3" t="s">
        <v>4</v>
      </c>
      <c r="J4" s="2" t="s">
        <v>4</v>
      </c>
      <c r="K4" s="3" t="s">
        <v>4</v>
      </c>
    </row>
    <row r="5" spans="1:11" s="9" customFormat="1" ht="88.15" customHeight="1" thickBot="1" x14ac:dyDescent="0.25">
      <c r="A5" s="29" t="s">
        <v>16</v>
      </c>
      <c r="B5" s="44" t="s">
        <v>40</v>
      </c>
      <c r="C5" s="99" t="s">
        <v>51</v>
      </c>
      <c r="D5" s="102" t="s">
        <v>52</v>
      </c>
      <c r="E5" s="44" t="s">
        <v>53</v>
      </c>
      <c r="F5" s="99" t="s">
        <v>54</v>
      </c>
      <c r="G5" s="99" t="s">
        <v>56</v>
      </c>
      <c r="H5" s="44" t="s">
        <v>41</v>
      </c>
      <c r="I5" s="99" t="s">
        <v>42</v>
      </c>
      <c r="J5" s="44" t="s">
        <v>57</v>
      </c>
      <c r="K5" s="5" t="s">
        <v>58</v>
      </c>
    </row>
    <row r="6" spans="1:11" s="13" customFormat="1" ht="12.75" customHeight="1" thickBot="1" x14ac:dyDescent="0.25">
      <c r="A6" s="10"/>
      <c r="B6" s="11"/>
      <c r="C6" s="11"/>
      <c r="D6" s="11"/>
      <c r="E6" s="11"/>
      <c r="F6" s="11"/>
      <c r="G6" s="11"/>
      <c r="H6" s="57"/>
      <c r="I6" s="11"/>
      <c r="J6" s="11"/>
      <c r="K6" s="12"/>
    </row>
    <row r="7" spans="1:11" s="13" customFormat="1" x14ac:dyDescent="0.2">
      <c r="A7" s="1">
        <v>1</v>
      </c>
      <c r="B7" s="16">
        <v>343</v>
      </c>
      <c r="C7" s="16">
        <v>345</v>
      </c>
      <c r="D7" s="36">
        <v>94</v>
      </c>
      <c r="E7" s="17">
        <v>283</v>
      </c>
      <c r="F7" s="36">
        <v>340</v>
      </c>
      <c r="G7" s="16">
        <v>341</v>
      </c>
      <c r="H7" s="111">
        <v>348</v>
      </c>
      <c r="I7" s="36">
        <v>354</v>
      </c>
      <c r="J7" s="16">
        <v>351</v>
      </c>
      <c r="K7" s="107">
        <v>356</v>
      </c>
    </row>
    <row r="8" spans="1:11" s="13" customFormat="1" x14ac:dyDescent="0.2">
      <c r="A8" s="1">
        <v>2</v>
      </c>
      <c r="B8" s="19">
        <v>350</v>
      </c>
      <c r="C8" s="19">
        <v>348</v>
      </c>
      <c r="D8" s="71">
        <v>43</v>
      </c>
      <c r="E8" s="74">
        <v>318</v>
      </c>
      <c r="F8" s="37">
        <v>356</v>
      </c>
      <c r="G8" s="19">
        <v>351</v>
      </c>
      <c r="H8" s="112">
        <v>354</v>
      </c>
      <c r="I8" s="37">
        <v>356</v>
      </c>
      <c r="J8" s="19">
        <v>357</v>
      </c>
      <c r="K8" s="108">
        <v>354</v>
      </c>
    </row>
    <row r="9" spans="1:11" s="13" customFormat="1" x14ac:dyDescent="0.2">
      <c r="A9" s="1">
        <v>3</v>
      </c>
      <c r="B9" s="19">
        <v>287</v>
      </c>
      <c r="C9" s="19">
        <v>285</v>
      </c>
      <c r="D9" s="71">
        <v>30</v>
      </c>
      <c r="E9" s="74">
        <v>262</v>
      </c>
      <c r="F9" s="37">
        <v>282</v>
      </c>
      <c r="G9" s="19">
        <v>278</v>
      </c>
      <c r="H9" s="112">
        <v>280</v>
      </c>
      <c r="I9" s="37">
        <v>286</v>
      </c>
      <c r="J9" s="19">
        <v>287</v>
      </c>
      <c r="K9" s="108">
        <v>284</v>
      </c>
    </row>
    <row r="10" spans="1:11" s="13" customFormat="1" x14ac:dyDescent="0.2">
      <c r="A10" s="1">
        <v>4</v>
      </c>
      <c r="B10" s="19">
        <v>286</v>
      </c>
      <c r="C10" s="19">
        <v>284</v>
      </c>
      <c r="D10" s="71">
        <v>50</v>
      </c>
      <c r="E10" s="74">
        <v>260</v>
      </c>
      <c r="F10" s="37">
        <v>277</v>
      </c>
      <c r="G10" s="19">
        <v>283</v>
      </c>
      <c r="H10" s="112">
        <v>280</v>
      </c>
      <c r="I10" s="37">
        <v>287</v>
      </c>
      <c r="J10" s="19">
        <v>282</v>
      </c>
      <c r="K10" s="108">
        <v>282</v>
      </c>
    </row>
    <row r="11" spans="1:11" s="13" customFormat="1" x14ac:dyDescent="0.2">
      <c r="A11" s="1">
        <v>5</v>
      </c>
      <c r="B11" s="19">
        <v>212</v>
      </c>
      <c r="C11" s="19">
        <v>211</v>
      </c>
      <c r="D11" s="71">
        <v>38</v>
      </c>
      <c r="E11" s="74">
        <v>189</v>
      </c>
      <c r="F11" s="37">
        <v>212</v>
      </c>
      <c r="G11" s="19">
        <v>217</v>
      </c>
      <c r="H11" s="112">
        <v>212</v>
      </c>
      <c r="I11" s="37">
        <v>217</v>
      </c>
      <c r="J11" s="19">
        <v>221</v>
      </c>
      <c r="K11" s="108">
        <v>216</v>
      </c>
    </row>
    <row r="12" spans="1:11" s="13" customFormat="1" x14ac:dyDescent="0.2">
      <c r="A12" s="1">
        <v>6</v>
      </c>
      <c r="B12" s="19">
        <v>320</v>
      </c>
      <c r="C12" s="19">
        <v>318</v>
      </c>
      <c r="D12" s="71">
        <v>44</v>
      </c>
      <c r="E12" s="74">
        <v>291</v>
      </c>
      <c r="F12" s="37">
        <v>306</v>
      </c>
      <c r="G12" s="19">
        <v>312</v>
      </c>
      <c r="H12" s="112">
        <v>311</v>
      </c>
      <c r="I12" s="37">
        <v>316</v>
      </c>
      <c r="J12" s="19">
        <v>324</v>
      </c>
      <c r="K12" s="108">
        <v>317</v>
      </c>
    </row>
    <row r="13" spans="1:11" s="13" customFormat="1" x14ac:dyDescent="0.2">
      <c r="A13" s="1">
        <v>7</v>
      </c>
      <c r="B13" s="19">
        <v>382</v>
      </c>
      <c r="C13" s="19">
        <v>383</v>
      </c>
      <c r="D13" s="71">
        <v>88</v>
      </c>
      <c r="E13" s="74">
        <v>323</v>
      </c>
      <c r="F13" s="37">
        <v>387</v>
      </c>
      <c r="G13" s="19">
        <v>384</v>
      </c>
      <c r="H13" s="112">
        <v>386</v>
      </c>
      <c r="I13" s="37">
        <v>393</v>
      </c>
      <c r="J13" s="19">
        <v>396</v>
      </c>
      <c r="K13" s="108">
        <v>393</v>
      </c>
    </row>
    <row r="14" spans="1:11" s="13" customFormat="1" x14ac:dyDescent="0.2">
      <c r="A14" s="1">
        <v>8</v>
      </c>
      <c r="B14" s="19">
        <v>396</v>
      </c>
      <c r="C14" s="19">
        <v>390</v>
      </c>
      <c r="D14" s="71">
        <v>60</v>
      </c>
      <c r="E14" s="74">
        <v>359</v>
      </c>
      <c r="F14" s="37">
        <v>393</v>
      </c>
      <c r="G14" s="19">
        <v>395</v>
      </c>
      <c r="H14" s="112">
        <v>397</v>
      </c>
      <c r="I14" s="37">
        <v>398</v>
      </c>
      <c r="J14" s="19">
        <v>397</v>
      </c>
      <c r="K14" s="108">
        <v>397</v>
      </c>
    </row>
    <row r="15" spans="1:11" s="13" customFormat="1" x14ac:dyDescent="0.2">
      <c r="A15" s="1">
        <v>9</v>
      </c>
      <c r="B15" s="19">
        <v>218</v>
      </c>
      <c r="C15" s="19">
        <v>221</v>
      </c>
      <c r="D15" s="71">
        <v>55</v>
      </c>
      <c r="E15" s="74">
        <v>174</v>
      </c>
      <c r="F15" s="37">
        <v>222</v>
      </c>
      <c r="G15" s="19">
        <v>223</v>
      </c>
      <c r="H15" s="112">
        <v>219</v>
      </c>
      <c r="I15" s="37">
        <v>228</v>
      </c>
      <c r="J15" s="19">
        <v>228</v>
      </c>
      <c r="K15" s="108">
        <v>225</v>
      </c>
    </row>
    <row r="16" spans="1:11" s="13" customFormat="1" x14ac:dyDescent="0.2">
      <c r="A16" s="1">
        <v>10</v>
      </c>
      <c r="B16" s="19">
        <v>345</v>
      </c>
      <c r="C16" s="19">
        <v>340</v>
      </c>
      <c r="D16" s="71">
        <v>49</v>
      </c>
      <c r="E16" s="74">
        <v>313</v>
      </c>
      <c r="F16" s="37">
        <v>338</v>
      </c>
      <c r="G16" s="19">
        <v>341</v>
      </c>
      <c r="H16" s="112">
        <v>342</v>
      </c>
      <c r="I16" s="37">
        <v>348</v>
      </c>
      <c r="J16" s="19">
        <v>355</v>
      </c>
      <c r="K16" s="108">
        <v>357</v>
      </c>
    </row>
    <row r="17" spans="1:11" s="13" customFormat="1" x14ac:dyDescent="0.2">
      <c r="A17" s="1">
        <v>11</v>
      </c>
      <c r="B17" s="19">
        <v>394</v>
      </c>
      <c r="C17" s="19">
        <v>395</v>
      </c>
      <c r="D17" s="71">
        <v>40</v>
      </c>
      <c r="E17" s="74">
        <v>365</v>
      </c>
      <c r="F17" s="37">
        <v>389</v>
      </c>
      <c r="G17" s="19">
        <v>389</v>
      </c>
      <c r="H17" s="112">
        <v>385</v>
      </c>
      <c r="I17" s="37">
        <v>391</v>
      </c>
      <c r="J17" s="19">
        <v>395</v>
      </c>
      <c r="K17" s="108">
        <v>394</v>
      </c>
    </row>
    <row r="18" spans="1:11" s="13" customFormat="1" x14ac:dyDescent="0.2">
      <c r="A18" s="1">
        <v>12</v>
      </c>
      <c r="B18" s="19">
        <v>224</v>
      </c>
      <c r="C18" s="19">
        <v>224</v>
      </c>
      <c r="D18" s="71">
        <v>38</v>
      </c>
      <c r="E18" s="74">
        <v>205</v>
      </c>
      <c r="F18" s="37">
        <v>224</v>
      </c>
      <c r="G18" s="19">
        <v>223</v>
      </c>
      <c r="H18" s="112">
        <v>223</v>
      </c>
      <c r="I18" s="37">
        <v>231</v>
      </c>
      <c r="J18" s="19">
        <v>232</v>
      </c>
      <c r="K18" s="108">
        <v>228</v>
      </c>
    </row>
    <row r="19" spans="1:11" s="13" customFormat="1" x14ac:dyDescent="0.2">
      <c r="A19" s="1">
        <v>13</v>
      </c>
      <c r="B19" s="65">
        <v>136</v>
      </c>
      <c r="C19" s="65">
        <v>136</v>
      </c>
      <c r="D19" s="105">
        <v>11</v>
      </c>
      <c r="E19" s="103">
        <v>128</v>
      </c>
      <c r="F19" s="67">
        <v>133</v>
      </c>
      <c r="G19" s="65">
        <v>135</v>
      </c>
      <c r="H19" s="113">
        <v>136</v>
      </c>
      <c r="I19" s="67">
        <v>135</v>
      </c>
      <c r="J19" s="65">
        <v>138</v>
      </c>
      <c r="K19" s="109">
        <v>138</v>
      </c>
    </row>
    <row r="20" spans="1:11" s="13" customFormat="1" x14ac:dyDescent="0.2">
      <c r="A20" s="76" t="s">
        <v>59</v>
      </c>
      <c r="B20" s="73">
        <v>494</v>
      </c>
      <c r="C20" s="73">
        <v>488</v>
      </c>
      <c r="D20" s="77">
        <v>171</v>
      </c>
      <c r="E20" s="104">
        <v>441</v>
      </c>
      <c r="F20" s="77">
        <v>497</v>
      </c>
      <c r="G20" s="73">
        <v>489</v>
      </c>
      <c r="H20" s="114">
        <v>513</v>
      </c>
      <c r="I20" s="77">
        <v>525</v>
      </c>
      <c r="J20" s="73">
        <v>521</v>
      </c>
      <c r="K20" s="110">
        <v>523</v>
      </c>
    </row>
    <row r="21" spans="1:11" x14ac:dyDescent="0.2">
      <c r="A21" s="7" t="s">
        <v>0</v>
      </c>
      <c r="B21" s="39">
        <f t="shared" ref="B21" si="0">SUM(B7:B20)</f>
        <v>4387</v>
      </c>
      <c r="C21" s="39">
        <f t="shared" ref="C21:K21" si="1">SUM(C7:C20)</f>
        <v>4368</v>
      </c>
      <c r="D21" s="39">
        <f t="shared" si="1"/>
        <v>811</v>
      </c>
      <c r="E21" s="39">
        <f t="shared" si="1"/>
        <v>3911</v>
      </c>
      <c r="F21" s="39">
        <f t="shared" si="1"/>
        <v>4356</v>
      </c>
      <c r="G21" s="39">
        <f t="shared" si="1"/>
        <v>4361</v>
      </c>
      <c r="H21" s="39">
        <f t="shared" si="1"/>
        <v>4386</v>
      </c>
      <c r="I21" s="39">
        <f t="shared" si="1"/>
        <v>4465</v>
      </c>
      <c r="J21" s="39">
        <f t="shared" si="1"/>
        <v>4484</v>
      </c>
      <c r="K21" s="39">
        <f t="shared" si="1"/>
        <v>4464</v>
      </c>
    </row>
  </sheetData>
  <sheetProtection selectLockedCells="1"/>
  <customSheetViews>
    <customSheetView guid="{CF16252E-B5C2-4824-86DB-278577F0B147}" showPageBreaks="1">
      <selection sqref="A1:A4"/>
      <pageMargins left="1" right="0.5" top="1" bottom="0.5" header="0.5" footer="0.35"/>
      <printOptions horizontalCentered="1"/>
      <pageSetup pageOrder="overThenDown" orientation="landscape" r:id="rId1"/>
      <headerFooter alignWithMargins="0">
        <oddHeader>&amp;C&amp;"Helv,Bold"FREMONT COUNTY RESULTS
GENERAL ELECTION    NOVEMBER 6, 2018</oddHeader>
      </headerFooter>
    </customSheetView>
    <customSheetView guid="{6F1D046F-34DE-498E-83D7-92CF9D17A5DE}" topLeftCell="A2">
      <selection activeCell="K20" sqref="K20"/>
      <pageMargins left="1" right="0.5" top="1" bottom="0.5" header="0.5" footer="0.35"/>
      <printOptions horizontalCentered="1"/>
      <pageSetup pageOrder="overThenDown" orientation="landscape" r:id="rId2"/>
      <headerFooter alignWithMargins="0">
        <oddHeader>&amp;C&amp;"Helv,Bold"FREMONT COUNTY RESULTS
GENERAL ELECTION    NOVEMBER 6, 2018</oddHeader>
      </headerFooter>
    </customSheetView>
    <customSheetView guid="{505A5060-916F-4371-9335-E0B578FB4FCC}" showPageBreaks="1" view="pageLayout" topLeftCell="A2">
      <selection activeCell="K20" sqref="K20"/>
      <pageMargins left="1" right="0.5" top="1" bottom="0.5" header="0.5" footer="0.35"/>
      <printOptions horizontalCentered="1"/>
      <pageSetup pageOrder="overThenDown" orientation="landscape" r:id="rId3"/>
      <headerFooter alignWithMargins="0">
        <oddHeader>&amp;C&amp;"Helv,Bold"FREMONT COUNTY RESULTS
GENERAL ELECTION    NOVEMBER 6, 2018</oddHeader>
      </headerFooter>
    </customSheetView>
    <customSheetView guid="{70C8B32A-1F52-4B2C-82B8-42AD1DFEB0B3}" showPageBreaks="1" view="pageLayout" topLeftCell="A8">
      <selection activeCell="F12" sqref="F12"/>
      <pageMargins left="1" right="0.5" top="1" bottom="0.5" header="0.5" footer="0.35"/>
      <printOptions horizontalCentered="1"/>
      <pageSetup pageOrder="overThenDown" orientation="landscape" r:id="rId4"/>
      <headerFooter alignWithMargins="0">
        <oddHeader>&amp;C&amp;"Helv,Bold"FREMONT COUNTY RESULTS
GENERAL ELECTION    NOVEMBER 6, 2018</oddHeader>
      </headerFooter>
    </customSheetView>
    <customSheetView guid="{F4877F34-17D1-4DD5-890D-456EEF1700F2}" showPageBreaks="1" view="pageLayout" topLeftCell="A2">
      <selection activeCell="K14" sqref="K14"/>
      <pageMargins left="1" right="0.5" top="1" bottom="0.5" header="0.5" footer="0.35"/>
      <printOptions horizontalCentered="1"/>
      <pageSetup pageOrder="overThenDown" orientation="landscape" r:id="rId5"/>
      <headerFooter alignWithMargins="0">
        <oddHeader>&amp;C&amp;"Helv,Bold"FREMONT COUNTY RESULTS
GENERAL ELECTION    NOVEMBER 6, 2018</oddHeader>
      </headerFooter>
    </customSheetView>
    <customSheetView guid="{B584070A-186E-4D1D-82C2-17C52351A9C8}" topLeftCell="A2">
      <selection activeCell="E8" sqref="E8"/>
      <pageMargins left="1" right="0.5" top="1" bottom="0.5" header="0.5" footer="0.35"/>
      <printOptions horizontalCentered="1"/>
      <pageSetup pageOrder="overThenDown" orientation="landscape" r:id="rId6"/>
      <headerFooter alignWithMargins="0">
        <oddHeader>&amp;C&amp;"Helv,Bold"FREMONT COUNTY RESULTS
GENERAL ELECTION    NOVEMBER 6, 2018</oddHeader>
      </headerFooter>
    </customSheetView>
  </customSheetViews>
  <mergeCells count="6">
    <mergeCell ref="A1:A4"/>
    <mergeCell ref="F1:G1"/>
    <mergeCell ref="B1:E1"/>
    <mergeCell ref="B2:E2"/>
    <mergeCell ref="F2:G2"/>
    <mergeCell ref="D3:E3"/>
  </mergeCells>
  <phoneticPr fontId="1" type="noConversion"/>
  <printOptions horizontalCentered="1"/>
  <pageMargins left="1" right="0.5" top="1" bottom="0.5" header="0.5" footer="0.35"/>
  <pageSetup pageOrder="overThenDown" orientation="landscape" r:id="rId7"/>
  <headerFooter alignWithMargins="0">
    <oddHeader>&amp;C&amp;"Helv,Bold"FREMONT COUNTY RESULTS
GENERAL ELECTION    NOVEMBER 6,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zoomScaleNormal="100" zoomScaleSheetLayoutView="100" workbookViewId="0">
      <selection sqref="A1:A4"/>
    </sheetView>
  </sheetViews>
  <sheetFormatPr defaultColWidth="9.140625" defaultRowHeight="12.75" x14ac:dyDescent="0.2"/>
  <cols>
    <col min="1" max="1" width="9.85546875" style="14" customWidth="1"/>
    <col min="2" max="2" width="11" style="8" bestFit="1" customWidth="1"/>
    <col min="3" max="4" width="11" style="8" customWidth="1"/>
    <col min="5" max="5" width="10" style="8" bestFit="1" customWidth="1"/>
    <col min="6" max="6" width="11.5703125" style="8" bestFit="1" customWidth="1"/>
    <col min="7" max="7" width="10.42578125" style="8" customWidth="1"/>
    <col min="8" max="8" width="9.28515625" style="8" bestFit="1" customWidth="1"/>
    <col min="9" max="9" width="8.42578125" style="8" customWidth="1"/>
    <col min="10" max="10" width="9.7109375" style="8" bestFit="1" customWidth="1"/>
    <col min="11" max="11" width="10.7109375" style="8" bestFit="1" customWidth="1"/>
    <col min="12" max="12" width="10.42578125" style="8" bestFit="1" customWidth="1"/>
    <col min="13" max="13" width="9.7109375" style="8" bestFit="1" customWidth="1"/>
    <col min="14" max="14" width="13.28515625" style="8" bestFit="1" customWidth="1"/>
    <col min="15" max="15" width="10" style="8" bestFit="1" customWidth="1"/>
    <col min="16" max="16384" width="9.140625" style="8"/>
  </cols>
  <sheetData>
    <row r="1" spans="1:4" x14ac:dyDescent="0.2">
      <c r="A1" s="166"/>
      <c r="B1" s="172"/>
      <c r="C1" s="173"/>
      <c r="D1" s="174"/>
    </row>
    <row r="2" spans="1:4" x14ac:dyDescent="0.2">
      <c r="A2" s="167"/>
      <c r="B2" s="175" t="s">
        <v>70</v>
      </c>
      <c r="C2" s="176"/>
      <c r="D2" s="177"/>
    </row>
    <row r="3" spans="1:4" x14ac:dyDescent="0.2">
      <c r="A3" s="167"/>
      <c r="B3" s="175" t="s">
        <v>71</v>
      </c>
      <c r="C3" s="176"/>
      <c r="D3" s="177"/>
    </row>
    <row r="4" spans="1:4" x14ac:dyDescent="0.2">
      <c r="A4" s="168"/>
      <c r="B4" s="178"/>
      <c r="C4" s="179"/>
      <c r="D4" s="180"/>
    </row>
    <row r="5" spans="1:4" s="47" customFormat="1" ht="88.15" customHeight="1" thickBot="1" x14ac:dyDescent="0.25">
      <c r="A5" s="46" t="s">
        <v>16</v>
      </c>
      <c r="B5" s="6" t="s">
        <v>66</v>
      </c>
      <c r="C5" s="6" t="s">
        <v>67</v>
      </c>
      <c r="D5" s="6" t="s">
        <v>69</v>
      </c>
    </row>
    <row r="6" spans="1:4" ht="13.5" thickBot="1" x14ac:dyDescent="0.25">
      <c r="A6" s="10"/>
      <c r="B6" s="32"/>
      <c r="C6" s="31"/>
      <c r="D6" s="115"/>
    </row>
    <row r="7" spans="1:4" x14ac:dyDescent="0.2">
      <c r="A7" s="1">
        <v>1</v>
      </c>
      <c r="B7" s="30">
        <v>57</v>
      </c>
      <c r="C7" s="24">
        <v>328</v>
      </c>
      <c r="D7" s="78">
        <v>0</v>
      </c>
    </row>
    <row r="8" spans="1:4" x14ac:dyDescent="0.2">
      <c r="A8" s="1">
        <v>2</v>
      </c>
      <c r="B8" s="43">
        <v>70</v>
      </c>
      <c r="C8" s="25">
        <v>279</v>
      </c>
      <c r="D8" s="79">
        <v>21</v>
      </c>
    </row>
    <row r="9" spans="1:4" x14ac:dyDescent="0.2">
      <c r="A9" s="1">
        <v>3</v>
      </c>
      <c r="B9" s="43">
        <v>31</v>
      </c>
      <c r="C9" s="25">
        <v>257</v>
      </c>
      <c r="D9" s="79">
        <v>7</v>
      </c>
    </row>
    <row r="10" spans="1:4" x14ac:dyDescent="0.2">
      <c r="A10" s="1">
        <v>4</v>
      </c>
      <c r="B10" s="43">
        <v>47</v>
      </c>
      <c r="C10" s="25">
        <v>258</v>
      </c>
      <c r="D10" s="79">
        <v>9</v>
      </c>
    </row>
    <row r="11" spans="1:4" x14ac:dyDescent="0.2">
      <c r="A11" s="1">
        <v>5</v>
      </c>
      <c r="B11" s="43">
        <v>33</v>
      </c>
      <c r="C11" s="25">
        <v>191</v>
      </c>
      <c r="D11" s="79">
        <v>7</v>
      </c>
    </row>
    <row r="12" spans="1:4" x14ac:dyDescent="0.2">
      <c r="A12" s="1">
        <v>6</v>
      </c>
      <c r="B12" s="43">
        <v>48</v>
      </c>
      <c r="C12" s="25">
        <v>285</v>
      </c>
      <c r="D12" s="79">
        <v>9</v>
      </c>
    </row>
    <row r="13" spans="1:4" x14ac:dyDescent="0.2">
      <c r="A13" s="1">
        <v>7</v>
      </c>
      <c r="B13" s="43">
        <v>95</v>
      </c>
      <c r="C13" s="25">
        <v>301</v>
      </c>
      <c r="D13" s="79">
        <v>16</v>
      </c>
    </row>
    <row r="14" spans="1:4" x14ac:dyDescent="0.2">
      <c r="A14" s="1">
        <v>8</v>
      </c>
      <c r="B14" s="43">
        <v>68</v>
      </c>
      <c r="C14" s="25">
        <v>344</v>
      </c>
      <c r="D14" s="79">
        <v>12</v>
      </c>
    </row>
    <row r="15" spans="1:4" x14ac:dyDescent="0.2">
      <c r="A15" s="1">
        <v>9</v>
      </c>
      <c r="B15" s="43">
        <v>54</v>
      </c>
      <c r="C15" s="25">
        <v>167</v>
      </c>
      <c r="D15" s="79">
        <v>17</v>
      </c>
    </row>
    <row r="16" spans="1:4" x14ac:dyDescent="0.2">
      <c r="A16" s="1">
        <v>10</v>
      </c>
      <c r="B16" s="43">
        <v>45</v>
      </c>
      <c r="C16" s="25">
        <v>324</v>
      </c>
      <c r="D16" s="79">
        <v>7</v>
      </c>
    </row>
    <row r="17" spans="1:4" x14ac:dyDescent="0.2">
      <c r="A17" s="1">
        <v>11</v>
      </c>
      <c r="B17" s="43">
        <v>69</v>
      </c>
      <c r="C17" s="25">
        <v>324</v>
      </c>
      <c r="D17" s="79">
        <v>17</v>
      </c>
    </row>
    <row r="18" spans="1:4" x14ac:dyDescent="0.2">
      <c r="A18" s="1">
        <v>12</v>
      </c>
      <c r="B18" s="43">
        <v>44</v>
      </c>
      <c r="C18" s="25">
        <v>196</v>
      </c>
      <c r="D18" s="79">
        <v>7</v>
      </c>
    </row>
    <row r="19" spans="1:4" x14ac:dyDescent="0.2">
      <c r="A19" s="1">
        <v>13</v>
      </c>
      <c r="B19" s="43">
        <v>26</v>
      </c>
      <c r="C19" s="25">
        <v>104</v>
      </c>
      <c r="D19" s="80">
        <v>9</v>
      </c>
    </row>
    <row r="20" spans="1:4" x14ac:dyDescent="0.2">
      <c r="A20" s="1" t="s">
        <v>59</v>
      </c>
      <c r="B20" s="56">
        <v>205</v>
      </c>
      <c r="C20" s="42">
        <v>385</v>
      </c>
      <c r="D20" s="81">
        <v>26</v>
      </c>
    </row>
    <row r="21" spans="1:4" x14ac:dyDescent="0.2">
      <c r="A21" s="7" t="s">
        <v>0</v>
      </c>
      <c r="B21" s="15">
        <f>SUM(B7:B20)</f>
        <v>892</v>
      </c>
      <c r="C21" s="15">
        <f>SUM(C7:C20)</f>
        <v>3743</v>
      </c>
      <c r="D21" s="15">
        <f>SUM(D7:D20)</f>
        <v>164</v>
      </c>
    </row>
  </sheetData>
  <sheetProtection selectLockedCells="1"/>
  <customSheetViews>
    <customSheetView guid="{CF16252E-B5C2-4824-86DB-278577F0B147}">
      <selection sqref="A1:A4"/>
      <pageMargins left="1" right="0.5" top="1" bottom="0.5" header="0.5" footer="0.35"/>
      <printOptions horizontalCentered="1"/>
      <pageSetup pageOrder="overThenDown" orientation="landscape" r:id="rId1"/>
      <headerFooter alignWithMargins="0">
        <oddHeader>&amp;C&amp;"Helv,Bold"FREMONT COUNTY RESULTS
GENERAL ELECTION    NOVEMBER 6, 2018</oddHeader>
      </headerFooter>
    </customSheetView>
    <customSheetView guid="{6F1D046F-34DE-498E-83D7-92CF9D17A5DE}">
      <selection activeCell="D20" sqref="D20"/>
      <pageMargins left="1" right="0.5" top="1" bottom="0.5" header="0.5" footer="0.35"/>
      <printOptions horizontalCentered="1"/>
      <pageSetup pageOrder="overThenDown" orientation="landscape" r:id="rId2"/>
      <headerFooter alignWithMargins="0">
        <oddHeader>&amp;C&amp;"Helv,Bold"FREMONT COUNTY RESULTS
GENERAL ELECTION    NOVEMBER 6, 2018</oddHeader>
      </headerFooter>
    </customSheetView>
    <customSheetView guid="{505A5060-916F-4371-9335-E0B578FB4FCC}">
      <selection activeCell="D20" sqref="D20"/>
      <pageMargins left="1" right="0.5" top="1" bottom="0.5" header="0.5" footer="0.35"/>
      <printOptions horizontalCentered="1"/>
      <pageSetup pageOrder="overThenDown" orientation="landscape" r:id="rId3"/>
      <headerFooter alignWithMargins="0">
        <oddHeader>&amp;C&amp;"Helv,Bold"FREMONT COUNTY RESULTS
GENERAL ELECTION    NOVEMBER 6, 2018</oddHeader>
      </headerFooter>
    </customSheetView>
    <customSheetView guid="{70C8B32A-1F52-4B2C-82B8-42AD1DFEB0B3}">
      <selection activeCell="B7" sqref="B7:D7"/>
      <pageMargins left="1" right="0.5" top="1" bottom="0.5" header="0.5" footer="0.35"/>
      <printOptions horizontalCentered="1"/>
      <pageSetup pageOrder="overThenDown" orientation="landscape" r:id="rId4"/>
      <headerFooter alignWithMargins="0">
        <oddHeader>&amp;C&amp;"Helv,Bold"FREMONT COUNTY RESULTS
GENERAL ELECTION    NOVEMBER 6, 2018</oddHeader>
      </headerFooter>
    </customSheetView>
    <customSheetView guid="{F4877F34-17D1-4DD5-890D-456EEF1700F2}" showPageBreaks="1">
      <selection activeCell="D14" sqref="D14"/>
      <pageMargins left="1" right="0.5" top="1" bottom="0.5" header="0.5" footer="0.35"/>
      <printOptions horizontalCentered="1"/>
      <pageSetup pageOrder="overThenDown" orientation="landscape" r:id="rId5"/>
      <headerFooter alignWithMargins="0">
        <oddHeader>&amp;C&amp;"Helv,Bold"FREMONT COUNTY RESULTS
GENERAL ELECTION    NOVEMBER 6, 2018</oddHeader>
      </headerFooter>
    </customSheetView>
    <customSheetView guid="{B584070A-186E-4D1D-82C2-17C52351A9C8}">
      <selection activeCell="D20" sqref="D20"/>
      <pageMargins left="1" right="0.5" top="1" bottom="0.5" header="0.5" footer="0.35"/>
      <printOptions horizontalCentered="1"/>
      <pageSetup pageOrder="overThenDown" orientation="landscape" r:id="rId6"/>
      <headerFooter alignWithMargins="0">
        <oddHeader>&amp;C&amp;"Helv,Bold"FREMONT COUNTY RESULTS
GENERAL ELECTION    NOVEMBER 6, 2018</oddHeader>
      </headerFooter>
    </customSheetView>
  </customSheetViews>
  <mergeCells count="5">
    <mergeCell ref="B1:D1"/>
    <mergeCell ref="B2:D2"/>
    <mergeCell ref="B3:D3"/>
    <mergeCell ref="B4:D4"/>
    <mergeCell ref="A1:A4"/>
  </mergeCells>
  <printOptions horizontalCentered="1"/>
  <pageMargins left="1" right="0.5" top="1" bottom="0.5" header="0.5" footer="0.35"/>
  <pageSetup pageOrder="overThenDown" orientation="landscape" r:id="rId7"/>
  <headerFooter alignWithMargins="0">
    <oddHeader>&amp;C&amp;"Helv,Bold"FREMONT COUNTY RESULTS
GENERAL ELECTION    NOVEMBER 6,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1:M80"/>
  <sheetViews>
    <sheetView workbookViewId="0"/>
  </sheetViews>
  <sheetFormatPr defaultRowHeight="12.75" x14ac:dyDescent="0.2"/>
  <cols>
    <col min="2" max="2" width="20.140625" customWidth="1"/>
    <col min="4" max="4" width="18.28515625" customWidth="1"/>
    <col min="5" max="5" width="36.28515625" customWidth="1"/>
    <col min="6" max="6" width="11.42578125" bestFit="1" customWidth="1"/>
    <col min="7" max="7" width="2.7109375" customWidth="1"/>
    <col min="8" max="8" width="3.42578125" customWidth="1"/>
    <col min="9" max="9" width="4.140625" customWidth="1"/>
    <col min="10" max="10" width="4.7109375" customWidth="1"/>
    <col min="11" max="11" width="2.85546875" customWidth="1"/>
    <col min="12" max="12" width="36.42578125" customWidth="1"/>
  </cols>
  <sheetData>
    <row r="71" spans="2:13" ht="19.5" x14ac:dyDescent="0.35">
      <c r="B71" s="119" t="s">
        <v>72</v>
      </c>
      <c r="C71" s="120"/>
      <c r="D71" s="120"/>
      <c r="E71" s="120"/>
      <c r="F71" s="120"/>
      <c r="G71" s="124"/>
      <c r="I71" s="120"/>
      <c r="J71" s="120"/>
      <c r="K71" s="124"/>
      <c r="L71" s="126" t="s">
        <v>86</v>
      </c>
      <c r="M71" s="120"/>
    </row>
    <row r="72" spans="2:13" x14ac:dyDescent="0.2">
      <c r="B72" s="120"/>
      <c r="C72" s="120"/>
      <c r="D72" s="120"/>
      <c r="E72" s="120"/>
      <c r="F72" s="120"/>
      <c r="G72" s="124"/>
      <c r="I72" s="120"/>
      <c r="J72" s="120"/>
      <c r="K72" s="120"/>
      <c r="L72" s="120"/>
      <c r="M72" s="120"/>
    </row>
    <row r="73" spans="2:13" x14ac:dyDescent="0.2">
      <c r="B73" s="121" t="s">
        <v>79</v>
      </c>
      <c r="C73" s="121"/>
      <c r="D73" s="122" t="s">
        <v>80</v>
      </c>
      <c r="E73" s="122"/>
      <c r="F73" s="121" t="s">
        <v>81</v>
      </c>
      <c r="G73" s="124"/>
      <c r="I73" s="120"/>
      <c r="J73" s="120"/>
      <c r="K73" s="120"/>
      <c r="L73" s="120"/>
      <c r="M73" s="120"/>
    </row>
    <row r="74" spans="2:13" x14ac:dyDescent="0.2">
      <c r="B74" s="121"/>
      <c r="C74" s="121"/>
      <c r="D74" s="122"/>
      <c r="E74" s="122"/>
      <c r="F74" s="121"/>
      <c r="G74" s="124"/>
      <c r="I74" s="120"/>
      <c r="J74" s="120"/>
      <c r="K74" s="120"/>
      <c r="L74" s="120"/>
      <c r="M74" s="120"/>
    </row>
    <row r="75" spans="2:13" x14ac:dyDescent="0.2">
      <c r="B75" s="120" t="s">
        <v>73</v>
      </c>
      <c r="C75" s="120"/>
      <c r="D75" s="123" t="str">
        <f>'Leg &amp; County'!H5</f>
        <v>Abbie Mace</v>
      </c>
      <c r="E75" s="123"/>
      <c r="F75" s="131">
        <f>'Leg &amp; County'!H21</f>
        <v>4386</v>
      </c>
      <c r="G75" s="124"/>
      <c r="I75" s="124"/>
      <c r="J75" s="125"/>
      <c r="K75" s="125"/>
      <c r="L75" s="127" t="str">
        <f>'Prop 1,2 &amp; Voting Stats'!F5</f>
        <v>Total Number of Registered Voters at Cutoff</v>
      </c>
      <c r="M75" s="129">
        <f>'Prop 1,2 &amp; Voting Stats'!F21</f>
        <v>6663</v>
      </c>
    </row>
    <row r="76" spans="2:13" x14ac:dyDescent="0.2">
      <c r="B76" s="120" t="s">
        <v>74</v>
      </c>
      <c r="C76" s="120"/>
      <c r="D76" s="123" t="str">
        <f>'Leg &amp; County'!F5</f>
        <v>William C. Baxter</v>
      </c>
      <c r="E76" s="123"/>
      <c r="F76" s="131">
        <f>'Leg &amp; County'!F21</f>
        <v>4356</v>
      </c>
      <c r="G76" s="124"/>
      <c r="I76" s="124"/>
      <c r="J76" s="125"/>
      <c r="K76" s="125"/>
      <c r="L76" s="127" t="str">
        <f>'Prop 1,2 &amp; Voting Stats'!G5</f>
        <v>Number Election Day Registrants</v>
      </c>
      <c r="M76" s="129">
        <f>'Prop 1,2 &amp; Voting Stats'!G21</f>
        <v>526</v>
      </c>
    </row>
    <row r="77" spans="2:13" x14ac:dyDescent="0.2">
      <c r="B77" s="120" t="s">
        <v>75</v>
      </c>
      <c r="C77" s="120"/>
      <c r="D77" s="123" t="str">
        <f>'Leg &amp; County'!G5</f>
        <v>Jordon Stoddard</v>
      </c>
      <c r="E77" s="123"/>
      <c r="F77" s="131">
        <f>'Leg &amp; County'!G21</f>
        <v>4361</v>
      </c>
      <c r="G77" s="124"/>
      <c r="I77" s="124"/>
      <c r="J77" s="125"/>
      <c r="K77" s="125"/>
      <c r="L77" s="127" t="str">
        <f>'Prop 1,2 &amp; Voting Stats'!H5</f>
        <v>Total Number of Registered Voters</v>
      </c>
      <c r="M77" s="129">
        <f>'Prop 1,2 &amp; Voting Stats'!H21</f>
        <v>7189</v>
      </c>
    </row>
    <row r="78" spans="2:13" x14ac:dyDescent="0.2">
      <c r="B78" s="120" t="s">
        <v>76</v>
      </c>
      <c r="C78" s="120"/>
      <c r="D78" s="123" t="str">
        <f>'Leg &amp; County'!I5</f>
        <v>J'lene H. Cherry</v>
      </c>
      <c r="E78" s="123"/>
      <c r="F78" s="131">
        <f>'Leg &amp; County'!I21</f>
        <v>4465</v>
      </c>
      <c r="G78" s="124"/>
      <c r="I78" s="124"/>
      <c r="J78" s="125"/>
      <c r="K78" s="125"/>
      <c r="L78" s="127" t="str">
        <f>'Prop 1,2 &amp; Voting Stats'!I5</f>
        <v>Number of Ballots Cast</v>
      </c>
      <c r="M78" s="129">
        <f>'Prop 1,2 &amp; Voting Stats'!I21</f>
        <v>4832</v>
      </c>
    </row>
    <row r="79" spans="2:13" x14ac:dyDescent="0.2">
      <c r="B79" s="120" t="s">
        <v>77</v>
      </c>
      <c r="C79" s="120"/>
      <c r="D79" s="123" t="str">
        <f>'Leg &amp; County'!J5</f>
        <v>Barbara Hirschi</v>
      </c>
      <c r="E79" s="123"/>
      <c r="F79" s="131">
        <f>'Leg &amp; County'!J21</f>
        <v>4484</v>
      </c>
      <c r="G79" s="124"/>
      <c r="I79" s="124"/>
      <c r="J79" s="125"/>
      <c r="K79" s="125"/>
      <c r="L79" s="128" t="str">
        <f>'Prop 1,2 &amp; Voting Stats'!J5</f>
        <v>% of Registered Voters That Voted</v>
      </c>
      <c r="M79" s="130">
        <f>'Prop 1,2 &amp; Voting Stats'!J21</f>
        <v>0.67213798859368479</v>
      </c>
    </row>
    <row r="80" spans="2:13" x14ac:dyDescent="0.2">
      <c r="B80" s="120" t="s">
        <v>78</v>
      </c>
      <c r="C80" s="120"/>
      <c r="D80" s="123" t="str">
        <f>'Leg &amp; County'!K5</f>
        <v>Brenda Dye</v>
      </c>
      <c r="E80" s="123"/>
      <c r="F80" s="131">
        <f>'Leg &amp; County'!K21</f>
        <v>4464</v>
      </c>
      <c r="G80" s="124"/>
      <c r="I80" s="120"/>
      <c r="J80" s="120"/>
      <c r="K80" s="120"/>
      <c r="L80" s="120"/>
      <c r="M80" s="120"/>
    </row>
  </sheetData>
  <customSheetViews>
    <customSheetView guid="{CF16252E-B5C2-4824-86DB-278577F0B147}">
      <pageMargins left="0.7" right="0.7" top="0.75" bottom="0.75" header="0.3" footer="0.3"/>
    </customSheetView>
    <customSheetView guid="{6F1D046F-34DE-498E-83D7-92CF9D17A5DE}" topLeftCell="A58">
      <selection activeCell="E85" sqref="E85"/>
      <pageMargins left="0.7" right="0.7" top="0.75" bottom="0.75" header="0.3" footer="0.3"/>
    </customSheetView>
    <customSheetView guid="{505A5060-916F-4371-9335-E0B578FB4FCC}" topLeftCell="A58">
      <selection activeCell="E85" sqref="E85"/>
      <pageMargins left="0.7" right="0.7" top="0.75" bottom="0.75" header="0.3" footer="0.3"/>
    </customSheetView>
    <customSheetView guid="{70C8B32A-1F52-4B2C-82B8-42AD1DFEB0B3}" topLeftCell="A58">
      <selection activeCell="M75" sqref="L75:M75"/>
      <pageMargins left="0.7" right="0.7" top="0.75" bottom="0.75" header="0.3" footer="0.3"/>
    </customSheetView>
    <customSheetView guid="{F4877F34-17D1-4DD5-890D-456EEF1700F2}" showPageBreaks="1" topLeftCell="A58">
      <selection activeCell="E85" sqref="E85"/>
      <pageMargins left="0.7" right="0.7" top="0.75" bottom="0.75" header="0.3" footer="0.3"/>
      <pageSetup orientation="portrait" r:id="rId1"/>
    </customSheetView>
    <customSheetView guid="{B584070A-186E-4D1D-82C2-17C52351A9C8}" topLeftCell="A58">
      <selection activeCell="E85" sqref="E85"/>
      <pageMargins left="0.7" right="0.7" top="0.75" bottom="0.75" header="0.3" footer="0.3"/>
    </customSheetView>
  </customSheetViews>
  <pageMargins left="0.7" right="0.7" top="0.75" bottom="0.75" header="0.3" footer="0.3"/>
  <drawing r:id="rId2"/>
  <webPublishItems count="1">
    <webPublishItem id="15074" divId="2018 General Election Abstract_15074" sourceType="sheet" destinationFile="\\www\election\currentresults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US Rep - Lt Gov</vt:lpstr>
      <vt:lpstr>Sec St - Sup Int</vt:lpstr>
      <vt:lpstr>Prop 1,2 &amp; Voting Stats</vt:lpstr>
      <vt:lpstr>Leg &amp; County</vt:lpstr>
      <vt:lpstr>Advisory</vt:lpstr>
      <vt:lpstr>Web</vt:lpstr>
      <vt:lpstr>'Leg &amp; County'!Print_Titles</vt:lpstr>
      <vt:lpstr>'Prop 1,2 &amp; Voting Stats'!Print_Titles</vt:lpstr>
      <vt:lpstr>'Sec St - Sup Int'!Print_Titles</vt:lpstr>
      <vt:lpstr>'US Rep - Lt Gov'!Print_Titles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Aimee Mickelsen-Hall</cp:lastModifiedBy>
  <cp:lastPrinted>2018-11-07T18:27:42Z</cp:lastPrinted>
  <dcterms:created xsi:type="dcterms:W3CDTF">1998-04-10T16:02:13Z</dcterms:created>
  <dcterms:modified xsi:type="dcterms:W3CDTF">2018-11-21T19:16:04Z</dcterms:modified>
</cp:coreProperties>
</file>