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BSTRACT\Pri_2016\Pri\County Abstracts_Complete\"/>
    </mc:Choice>
  </mc:AlternateContent>
  <bookViews>
    <workbookView xWindow="0" yWindow="0" windowWidth="11496" windowHeight="2952" tabRatio="599" firstSheet="3" activeTab="7"/>
  </bookViews>
  <sheets>
    <sheet name="US Sen &amp; US Rep" sheetId="1" r:id="rId1"/>
    <sheet name="Sup Ct" sheetId="27" r:id="rId2"/>
    <sheet name="App Ct &amp; Voting Stats" sheetId="23" r:id="rId3"/>
    <sheet name="Leg 5" sheetId="19" r:id="rId4"/>
    <sheet name="Co Comm - Co Treas" sheetId="24" r:id="rId5"/>
    <sheet name="Precinct" sheetId="28" r:id="rId6"/>
    <sheet name="Troy SD Levy" sheetId="32" r:id="rId7"/>
    <sheet name="Whitepine &amp; Potlatch SDs" sheetId="33" r:id="rId8"/>
  </sheets>
  <definedNames>
    <definedName name="_xlnm.Print_Titles" localSheetId="2">'App Ct &amp; Voting Stats'!$A:$A,'App Ct &amp; Voting Stats'!$1:$6</definedName>
    <definedName name="_xlnm.Print_Titles" localSheetId="4">'Co Comm - Co Treas'!$A:$A,'Co Comm - Co Treas'!$1:$6</definedName>
    <definedName name="_xlnm.Print_Titles" localSheetId="3">'Leg 5'!$1:$6</definedName>
    <definedName name="_xlnm.Print_Titles" localSheetId="5">Precinct!$1:$3</definedName>
    <definedName name="_xlnm.Print_Titles" localSheetId="1">'Sup Ct'!$A:$A,'Sup Ct'!$1:$6</definedName>
    <definedName name="_xlnm.Print_Titles" localSheetId="0">'US Sen &amp; US Rep'!$A:$A,'US Sen &amp; US Rep'!$1:$6</definedName>
  </definedNames>
  <calcPr calcId="152511"/>
</workbook>
</file>

<file path=xl/calcChain.xml><?xml version="1.0" encoding="utf-8"?>
<calcChain xmlns="http://schemas.openxmlformats.org/spreadsheetml/2006/main">
  <c r="E38" i="23" l="1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F7" i="33"/>
  <c r="F22" i="33" l="1"/>
  <c r="F6" i="33"/>
  <c r="F6" i="32"/>
  <c r="H6" i="32" s="1"/>
  <c r="G29" i="33" l="1"/>
  <c r="E29" i="33"/>
  <c r="D29" i="33"/>
  <c r="C29" i="33"/>
  <c r="B29" i="33"/>
  <c r="F27" i="33"/>
  <c r="H27" i="33" s="1"/>
  <c r="F26" i="33"/>
  <c r="H26" i="33" s="1"/>
  <c r="F25" i="33"/>
  <c r="H25" i="33" s="1"/>
  <c r="F24" i="33"/>
  <c r="H24" i="33" s="1"/>
  <c r="F23" i="33"/>
  <c r="H23" i="33" s="1"/>
  <c r="H22" i="33"/>
  <c r="F29" i="33" l="1"/>
  <c r="H29" i="33" s="1"/>
  <c r="G9" i="33" l="1"/>
  <c r="E9" i="33"/>
  <c r="D9" i="33"/>
  <c r="C9" i="33"/>
  <c r="B9" i="33"/>
  <c r="G9" i="32"/>
  <c r="E9" i="32"/>
  <c r="D9" i="32"/>
  <c r="C9" i="32"/>
  <c r="B9" i="32"/>
  <c r="F7" i="32"/>
  <c r="H7" i="32" s="1"/>
  <c r="H7" i="33"/>
  <c r="H6" i="33"/>
  <c r="F9" i="33" l="1"/>
  <c r="H9" i="33" s="1"/>
  <c r="F9" i="32"/>
  <c r="H9" i="32" s="1"/>
  <c r="G40" i="24"/>
  <c r="F40" i="24"/>
  <c r="I40" i="24"/>
  <c r="H40" i="24"/>
  <c r="E40" i="24"/>
  <c r="D40" i="24"/>
  <c r="C40" i="24"/>
  <c r="B40" i="24"/>
  <c r="H40" i="19"/>
  <c r="G40" i="19"/>
  <c r="F40" i="19"/>
  <c r="E40" i="19"/>
  <c r="D40" i="19"/>
  <c r="C40" i="19"/>
  <c r="B40" i="19"/>
  <c r="F40" i="23"/>
  <c r="D40" i="23"/>
  <c r="C40" i="23"/>
  <c r="B40" i="23"/>
  <c r="B40" i="27"/>
  <c r="F40" i="27"/>
  <c r="E40" i="27"/>
  <c r="D40" i="27"/>
  <c r="C40" i="27"/>
  <c r="K40" i="1"/>
  <c r="J40" i="1"/>
  <c r="I40" i="1"/>
  <c r="H40" i="1"/>
  <c r="G40" i="1"/>
  <c r="F40" i="1"/>
  <c r="E40" i="1"/>
  <c r="D40" i="1"/>
  <c r="C40" i="1"/>
  <c r="B40" i="1"/>
  <c r="G8" i="23" l="1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E40" i="23" l="1"/>
  <c r="G40" i="23" s="1"/>
  <c r="G7" i="23"/>
</calcChain>
</file>

<file path=xl/sharedStrings.xml><?xml version="1.0" encoding="utf-8"?>
<sst xmlns="http://schemas.openxmlformats.org/spreadsheetml/2006/main" count="432" uniqueCount="179">
  <si>
    <t>CO. TOTAL</t>
  </si>
  <si>
    <t>DEM</t>
  </si>
  <si>
    <t>REP</t>
  </si>
  <si>
    <t>ATTORNEY</t>
  </si>
  <si>
    <t>VOTING</t>
  </si>
  <si>
    <t>STATISTICS</t>
  </si>
  <si>
    <t>Precinct</t>
  </si>
  <si>
    <t>ST REP A</t>
  </si>
  <si>
    <t>ST REP B</t>
  </si>
  <si>
    <t>APPELLATE</t>
  </si>
  <si>
    <t>JUSTICE</t>
  </si>
  <si>
    <t>Total Number of Registered Voters at Cutoff</t>
  </si>
  <si>
    <t>Number Election
Day Registrants</t>
  </si>
  <si>
    <t>% of Registered
Voters That Voted</t>
  </si>
  <si>
    <t>ST SEN</t>
  </si>
  <si>
    <t>SUPREME COURT</t>
  </si>
  <si>
    <t>To Succeed:</t>
  </si>
  <si>
    <t>COURT JUDGE</t>
  </si>
  <si>
    <t>Total Number of
Registered Voters</t>
  </si>
  <si>
    <t>Number of
Ballots Cast</t>
  </si>
  <si>
    <t>COUNTY</t>
  </si>
  <si>
    <t>UNITED STATES</t>
  </si>
  <si>
    <t>SENATOR</t>
  </si>
  <si>
    <t>REPRESENTATIVE</t>
  </si>
  <si>
    <t>Sergio A. Gutierrez</t>
  </si>
  <si>
    <t>In Favor Of</t>
  </si>
  <si>
    <t>Against</t>
  </si>
  <si>
    <t>COMMISSIONER</t>
  </si>
  <si>
    <t>PRECINCT COMMITTEEMAN</t>
  </si>
  <si>
    <t xml:space="preserve">PRECINT </t>
  </si>
  <si>
    <t>PARTY</t>
  </si>
  <si>
    <t>CANDIDATE NAME</t>
  </si>
  <si>
    <t>VOTES RECEIVED</t>
  </si>
  <si>
    <t>Republican</t>
  </si>
  <si>
    <t>DIST 2</t>
  </si>
  <si>
    <t>CON</t>
  </si>
  <si>
    <t>Pro-Life</t>
  </si>
  <si>
    <t>Ray J. Writz</t>
  </si>
  <si>
    <t>Jerry Sturgill</t>
  </si>
  <si>
    <t>Mike Crapo</t>
  </si>
  <si>
    <t>Jim Jones</t>
  </si>
  <si>
    <t>Roger S. Burdick</t>
  </si>
  <si>
    <t>Robyn Brody</t>
  </si>
  <si>
    <t>Curt McKenzie</t>
  </si>
  <si>
    <t>Clive J. Strong</t>
  </si>
  <si>
    <t>Molly J. Huskey</t>
  </si>
  <si>
    <t>DIST 3</t>
  </si>
  <si>
    <t>SHERIFF</t>
  </si>
  <si>
    <t>PROSECUTING</t>
  </si>
  <si>
    <t>Democrat</t>
  </si>
  <si>
    <t>DISTRICT 1</t>
  </si>
  <si>
    <t>Shizandra Fox</t>
  </si>
  <si>
    <t>Staniela Nikolova</t>
  </si>
  <si>
    <t>James Piotrowski</t>
  </si>
  <si>
    <t>Gordon Counsil</t>
  </si>
  <si>
    <t>Isaac M. Haugen</t>
  </si>
  <si>
    <t>Raul R. Labrador</t>
  </si>
  <si>
    <t>Moscow 1</t>
  </si>
  <si>
    <t>Moscow 2</t>
  </si>
  <si>
    <t>Moscow 3</t>
  </si>
  <si>
    <t>Moscow 4</t>
  </si>
  <si>
    <t>Moscow 5</t>
  </si>
  <si>
    <t>Moscow 6</t>
  </si>
  <si>
    <t>Moscow 7</t>
  </si>
  <si>
    <t>Moscow 8</t>
  </si>
  <si>
    <t>Moscow 9</t>
  </si>
  <si>
    <t>Moscow 10</t>
  </si>
  <si>
    <t>Moscow 11</t>
  </si>
  <si>
    <t>Moscow 12</t>
  </si>
  <si>
    <t>Moscow 13</t>
  </si>
  <si>
    <t>Moscow 14</t>
  </si>
  <si>
    <t>Moscow 15</t>
  </si>
  <si>
    <t>Moscow 16</t>
  </si>
  <si>
    <t>Moscow 17</t>
  </si>
  <si>
    <t>Moscow 18</t>
  </si>
  <si>
    <t>Deary 19</t>
  </si>
  <si>
    <t>Farmington 20</t>
  </si>
  <si>
    <t>Genesee 21</t>
  </si>
  <si>
    <t>Harvard 22</t>
  </si>
  <si>
    <t>Juliaetta 23</t>
  </si>
  <si>
    <t>Kendrick 24</t>
  </si>
  <si>
    <t>Linden 25</t>
  </si>
  <si>
    <t>Palouse 26</t>
  </si>
  <si>
    <t>Potlatch 27</t>
  </si>
  <si>
    <t>Princeton 28</t>
  </si>
  <si>
    <t>Troy 29</t>
  </si>
  <si>
    <t>Viola 30</t>
  </si>
  <si>
    <t>Cora 31</t>
  </si>
  <si>
    <t>Bovill 32</t>
  </si>
  <si>
    <t>LEGISLATIVE DIST 5</t>
  </si>
  <si>
    <t>Dan J Schmidt</t>
  </si>
  <si>
    <t>John Freeland (Wanvig)</t>
  </si>
  <si>
    <t>Paulette E. Jordan</t>
  </si>
  <si>
    <t>Carl Berglund</t>
  </si>
  <si>
    <t>William (Bill) Goesling</t>
  </si>
  <si>
    <t>Laurene Sorensen</t>
  </si>
  <si>
    <t>Caroline Nilsson Troy</t>
  </si>
  <si>
    <t>Absentee 36</t>
  </si>
  <si>
    <t>Tom Lamar</t>
  </si>
  <si>
    <t>Dave McGraw</t>
  </si>
  <si>
    <t>Barry Johnson</t>
  </si>
  <si>
    <t>Nathan Reetz</t>
  </si>
  <si>
    <t>Dan Foreman</t>
  </si>
  <si>
    <t>Richard (Richie) Skiles</t>
  </si>
  <si>
    <t>Brian Strampher</t>
  </si>
  <si>
    <t>W. W. (Bill) Thompson</t>
  </si>
  <si>
    <t>MOSCOW 1</t>
  </si>
  <si>
    <t>MOSCOW 2</t>
  </si>
  <si>
    <t>MOSCOW 3</t>
  </si>
  <si>
    <t>MOSCOW 4</t>
  </si>
  <si>
    <t>MOSCOW 5</t>
  </si>
  <si>
    <t>MOSCOW 6</t>
  </si>
  <si>
    <t>MOSCOW 7</t>
  </si>
  <si>
    <t>MOSCOW 9</t>
  </si>
  <si>
    <t>MOSCOW 10</t>
  </si>
  <si>
    <t>MOSCOW 11</t>
  </si>
  <si>
    <t>MOSCOW 12</t>
  </si>
  <si>
    <t>MOSCOW 13</t>
  </si>
  <si>
    <t>MOSCOW 14</t>
  </si>
  <si>
    <t>MOSCOW 15</t>
  </si>
  <si>
    <t>MOSCOW 16</t>
  </si>
  <si>
    <t>MOSCOW 17</t>
  </si>
  <si>
    <t>DEARY 19</t>
  </si>
  <si>
    <t>GENESEE 21</t>
  </si>
  <si>
    <t>HARVARD 22</t>
  </si>
  <si>
    <t>JULIAETTA 23</t>
  </si>
  <si>
    <t>KENDRICK 24</t>
  </si>
  <si>
    <t>PALOUSE 26</t>
  </si>
  <si>
    <t>POTLATCH 27</t>
  </si>
  <si>
    <t>PRINCETON 28</t>
  </si>
  <si>
    <t>TROY 29</t>
  </si>
  <si>
    <t>CORA 31</t>
  </si>
  <si>
    <t>Tanner J. Beymer</t>
  </si>
  <si>
    <t>Martha L. Schmidt</t>
  </si>
  <si>
    <t>Gordon Henley</t>
  </si>
  <si>
    <t>Melissa Rockwood</t>
  </si>
  <si>
    <t>Max B. Ryan</t>
  </si>
  <si>
    <t>David C. Drown</t>
  </si>
  <si>
    <t>Alex Navarro</t>
  </si>
  <si>
    <t>Margaret S. Dibble</t>
  </si>
  <si>
    <t>Mary Jo Van Gerpen</t>
  </si>
  <si>
    <t>Walter Steed</t>
  </si>
  <si>
    <t>Carey S. Scott</t>
  </si>
  <si>
    <t>Thomas W. Lawford</t>
  </si>
  <si>
    <t>Barry C. Tenney</t>
  </si>
  <si>
    <t>Don H. Coombs</t>
  </si>
  <si>
    <t>Ron Carr</t>
  </si>
  <si>
    <t>Archie A. George</t>
  </si>
  <si>
    <t>Linda Pall</t>
  </si>
  <si>
    <t>Creed Thie</t>
  </si>
  <si>
    <t>Sandra L. Kelly</t>
  </si>
  <si>
    <t>James Hartley</t>
  </si>
  <si>
    <t>Sean B. Stewart</t>
  </si>
  <si>
    <t>John Freeland</t>
  </si>
  <si>
    <t>Paul C. Agidius</t>
  </si>
  <si>
    <t>Ludmilla P. Saskova</t>
  </si>
  <si>
    <t>Lee Horning</t>
  </si>
  <si>
    <t>L. Roger Falen</t>
  </si>
  <si>
    <t>Peter C. Warwick</t>
  </si>
  <si>
    <t>Sally Jane Browning</t>
  </si>
  <si>
    <t>Frank C. Dammarell</t>
  </si>
  <si>
    <t>Peggy Gottschalk</t>
  </si>
  <si>
    <t>Donald Ball</t>
  </si>
  <si>
    <t>Angela Lee Rush</t>
  </si>
  <si>
    <t>Dennis D. Ownbey</t>
  </si>
  <si>
    <t>R. Madeline McComas</t>
  </si>
  <si>
    <t>SUPPLEMENTAL LEVY</t>
  </si>
  <si>
    <t>Democrat W/I</t>
  </si>
  <si>
    <t>James Miller</t>
  </si>
  <si>
    <t>Republican W/I</t>
  </si>
  <si>
    <t>Douglas Witham</t>
  </si>
  <si>
    <t xml:space="preserve">Joyce Marie Brocke </t>
  </si>
  <si>
    <t>DISTRICT NO 287</t>
  </si>
  <si>
    <t>TROY SCHOOL</t>
  </si>
  <si>
    <t>WHITEPINE JOINT</t>
  </si>
  <si>
    <t>SCHOOL DISTRICT NO 288</t>
  </si>
  <si>
    <t>POTLATCH SCHOOL</t>
  </si>
  <si>
    <t>DISTRICT NO 285 GENERAL</t>
  </si>
  <si>
    <t>OBLIGATION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</si>
</sst>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Helv"/>
    </font>
    <font>
      <sz val="8"/>
      <name val="Helv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 textRotation="90" wrapText="1"/>
    </xf>
    <xf numFmtId="1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 textRotation="90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3" fillId="0" borderId="3" xfId="0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 textRotation="90"/>
      <protection locked="0"/>
    </xf>
    <xf numFmtId="3" fontId="3" fillId="2" borderId="9" xfId="0" applyNumberFormat="1" applyFont="1" applyFill="1" applyBorder="1" applyAlignment="1" applyProtection="1">
      <alignment horizontal="left"/>
    </xf>
    <xf numFmtId="3" fontId="2" fillId="2" borderId="10" xfId="0" applyNumberFormat="1" applyFont="1" applyFill="1" applyBorder="1" applyAlignment="1" applyProtection="1"/>
    <xf numFmtId="3" fontId="2" fillId="2" borderId="11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center"/>
    </xf>
    <xf numFmtId="3" fontId="2" fillId="0" borderId="12" xfId="0" applyNumberFormat="1" applyFont="1" applyBorder="1" applyAlignment="1" applyProtection="1">
      <alignment horizontal="center"/>
      <protection locked="0"/>
    </xf>
    <xf numFmtId="3" fontId="2" fillId="0" borderId="13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</xf>
    <xf numFmtId="3" fontId="2" fillId="0" borderId="15" xfId="0" applyNumberFormat="1" applyFont="1" applyBorder="1" applyAlignment="1" applyProtection="1">
      <alignment horizontal="center"/>
      <protection locked="0"/>
    </xf>
    <xf numFmtId="3" fontId="2" fillId="0" borderId="16" xfId="0" applyNumberFormat="1" applyFont="1" applyBorder="1" applyAlignment="1" applyProtection="1">
      <alignment horizontal="center"/>
      <protection locked="0"/>
    </xf>
    <xf numFmtId="3" fontId="2" fillId="0" borderId="14" xfId="0" applyNumberFormat="1" applyFont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3" fillId="0" borderId="17" xfId="0" applyFont="1" applyFill="1" applyBorder="1" applyAlignment="1" applyProtection="1"/>
    <xf numFmtId="0" fontId="2" fillId="0" borderId="17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center" vertical="center"/>
    </xf>
    <xf numFmtId="3" fontId="2" fillId="0" borderId="19" xfId="0" applyNumberFormat="1" applyFont="1" applyBorder="1" applyAlignment="1" applyProtection="1">
      <alignment horizontal="center"/>
      <protection locked="0"/>
    </xf>
    <xf numFmtId="3" fontId="2" fillId="0" borderId="20" xfId="0" applyNumberFormat="1" applyFont="1" applyBorder="1" applyAlignment="1" applyProtection="1">
      <alignment horizontal="center"/>
      <protection locked="0"/>
    </xf>
    <xf numFmtId="3" fontId="2" fillId="0" borderId="21" xfId="0" applyNumberFormat="1" applyFont="1" applyBorder="1" applyAlignment="1" applyProtection="1">
      <alignment horizontal="center"/>
      <protection locked="0"/>
    </xf>
    <xf numFmtId="3" fontId="2" fillId="0" borderId="22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protection locked="0"/>
    </xf>
    <xf numFmtId="3" fontId="2" fillId="0" borderId="23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alignment horizontal="left"/>
    </xf>
    <xf numFmtId="0" fontId="2" fillId="0" borderId="0" xfId="0" applyFont="1" applyBorder="1" applyAlignment="1" applyProtection="1">
      <protection locked="0"/>
    </xf>
    <xf numFmtId="0" fontId="2" fillId="0" borderId="3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center" vertical="center"/>
    </xf>
    <xf numFmtId="3" fontId="2" fillId="0" borderId="14" xfId="0" applyNumberFormat="1" applyFont="1" applyBorder="1" applyAlignment="1" applyProtection="1">
      <alignment horizontal="center"/>
    </xf>
    <xf numFmtId="3" fontId="3" fillId="2" borderId="10" xfId="0" applyNumberFormat="1" applyFont="1" applyFill="1" applyBorder="1" applyAlignment="1" applyProtection="1">
      <alignment horizontal="left"/>
    </xf>
    <xf numFmtId="3" fontId="2" fillId="0" borderId="27" xfId="0" applyNumberFormat="1" applyFont="1" applyBorder="1" applyAlignment="1" applyProtection="1">
      <alignment horizontal="center"/>
      <protection locked="0"/>
    </xf>
    <xf numFmtId="3" fontId="2" fillId="0" borderId="28" xfId="0" applyNumberFormat="1" applyFont="1" applyBorder="1" applyAlignment="1" applyProtection="1">
      <alignment horizontal="center"/>
      <protection locked="0"/>
    </xf>
    <xf numFmtId="3" fontId="2" fillId="0" borderId="29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3" fontId="4" fillId="0" borderId="2" xfId="0" applyNumberFormat="1" applyFont="1" applyBorder="1" applyAlignment="1" applyProtection="1">
      <alignment horizontal="center"/>
    </xf>
    <xf numFmtId="3" fontId="2" fillId="0" borderId="31" xfId="0" applyNumberFormat="1" applyFont="1" applyBorder="1" applyAlignment="1" applyProtection="1">
      <alignment horizontal="center"/>
      <protection locked="0"/>
    </xf>
    <xf numFmtId="3" fontId="2" fillId="0" borderId="32" xfId="0" applyNumberFormat="1" applyFont="1" applyBorder="1" applyAlignment="1" applyProtection="1">
      <alignment horizontal="center"/>
      <protection locked="0"/>
    </xf>
    <xf numFmtId="0" fontId="2" fillId="0" borderId="33" xfId="0" applyFont="1" applyFill="1" applyBorder="1" applyAlignment="1" applyProtection="1">
      <alignment horizontal="center" vertical="center" textRotation="90"/>
    </xf>
    <xf numFmtId="3" fontId="4" fillId="0" borderId="33" xfId="0" applyNumberFormat="1" applyFont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 vertical="center" textRotation="90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3" fontId="2" fillId="0" borderId="34" xfId="0" applyNumberFormat="1" applyFont="1" applyBorder="1" applyAlignment="1" applyProtection="1">
      <alignment horizontal="center"/>
      <protection locked="0"/>
    </xf>
    <xf numFmtId="3" fontId="2" fillId="0" borderId="12" xfId="0" applyNumberFormat="1" applyFont="1" applyBorder="1" applyAlignment="1" applyProtection="1">
      <alignment horizontal="center"/>
    </xf>
    <xf numFmtId="3" fontId="2" fillId="0" borderId="29" xfId="0" applyNumberFormat="1" applyFont="1" applyBorder="1" applyAlignment="1" applyProtection="1">
      <alignment horizontal="center"/>
    </xf>
    <xf numFmtId="3" fontId="2" fillId="0" borderId="19" xfId="0" applyNumberFormat="1" applyFont="1" applyFill="1" applyBorder="1" applyAlignment="1" applyProtection="1">
      <alignment horizontal="center"/>
      <protection locked="0"/>
    </xf>
    <xf numFmtId="3" fontId="2" fillId="0" borderId="13" xfId="0" applyNumberFormat="1" applyFont="1" applyFill="1" applyBorder="1" applyAlignment="1" applyProtection="1">
      <alignment horizontal="center"/>
      <protection locked="0"/>
    </xf>
    <xf numFmtId="3" fontId="2" fillId="0" borderId="21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Fill="1" applyBorder="1" applyAlignment="1" applyProtection="1">
      <alignment horizontal="center"/>
      <protection locked="0"/>
    </xf>
    <xf numFmtId="10" fontId="4" fillId="0" borderId="1" xfId="0" applyNumberFormat="1" applyFont="1" applyBorder="1" applyAlignment="1" applyProtection="1">
      <alignment horizontal="center"/>
    </xf>
    <xf numFmtId="3" fontId="2" fillId="0" borderId="27" xfId="0" applyNumberFormat="1" applyFont="1" applyFill="1" applyBorder="1" applyAlignment="1" applyProtection="1">
      <alignment horizontal="center"/>
      <protection locked="0"/>
    </xf>
    <xf numFmtId="3" fontId="2" fillId="0" borderId="28" xfId="0" applyNumberFormat="1" applyFont="1" applyFill="1" applyBorder="1" applyAlignment="1" applyProtection="1">
      <alignment horizontal="center"/>
      <protection locked="0"/>
    </xf>
    <xf numFmtId="10" fontId="4" fillId="0" borderId="25" xfId="0" applyNumberFormat="1" applyFont="1" applyBorder="1" applyAlignment="1" applyProtection="1">
      <alignment horizontal="center"/>
    </xf>
    <xf numFmtId="3" fontId="2" fillId="0" borderId="38" xfId="0" applyNumberFormat="1" applyFont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 vertical="center" textRotation="90"/>
    </xf>
    <xf numFmtId="3" fontId="2" fillId="0" borderId="5" xfId="0" applyNumberFormat="1" applyFont="1" applyBorder="1" applyAlignment="1" applyProtection="1">
      <alignment horizontal="center"/>
      <protection locked="0"/>
    </xf>
    <xf numFmtId="0" fontId="2" fillId="0" borderId="16" xfId="0" applyNumberFormat="1" applyFont="1" applyFill="1" applyBorder="1" applyAlignment="1" applyProtection="1">
      <alignment horizontal="left"/>
    </xf>
    <xf numFmtId="1" fontId="2" fillId="0" borderId="12" xfId="0" applyNumberFormat="1" applyFont="1" applyFill="1" applyBorder="1" applyAlignment="1" applyProtection="1">
      <alignment horizontal="left"/>
    </xf>
    <xf numFmtId="3" fontId="2" fillId="0" borderId="39" xfId="0" applyNumberFormat="1" applyFont="1" applyBorder="1" applyAlignment="1" applyProtection="1">
      <alignment horizontal="center"/>
      <protection locked="0"/>
    </xf>
    <xf numFmtId="3" fontId="2" fillId="0" borderId="40" xfId="0" applyNumberFormat="1" applyFont="1" applyBorder="1" applyAlignment="1" applyProtection="1">
      <alignment horizontal="center"/>
      <protection locked="0"/>
    </xf>
    <xf numFmtId="3" fontId="2" fillId="0" borderId="41" xfId="0" applyNumberFormat="1" applyFont="1" applyBorder="1" applyAlignment="1" applyProtection="1">
      <alignment horizontal="center"/>
      <protection locked="0"/>
    </xf>
    <xf numFmtId="3" fontId="2" fillId="0" borderId="45" xfId="0" applyNumberFormat="1" applyFont="1" applyBorder="1" applyAlignment="1" applyProtection="1">
      <alignment horizontal="center"/>
      <protection locked="0"/>
    </xf>
    <xf numFmtId="3" fontId="2" fillId="0" borderId="37" xfId="0" applyNumberFormat="1" applyFont="1" applyBorder="1" applyAlignment="1" applyProtection="1">
      <alignment horizontal="center"/>
      <protection locked="0"/>
    </xf>
    <xf numFmtId="3" fontId="2" fillId="0" borderId="36" xfId="0" applyNumberFormat="1" applyFont="1" applyBorder="1" applyAlignment="1" applyProtection="1">
      <alignment horizontal="center"/>
      <protection locked="0"/>
    </xf>
    <xf numFmtId="3" fontId="2" fillId="0" borderId="47" xfId="0" applyNumberFormat="1" applyFont="1" applyBorder="1" applyAlignment="1" applyProtection="1">
      <alignment horizontal="center"/>
      <protection locked="0"/>
    </xf>
    <xf numFmtId="0" fontId="2" fillId="0" borderId="25" xfId="0" applyFont="1" applyBorder="1"/>
    <xf numFmtId="0" fontId="2" fillId="0" borderId="5" xfId="0" applyNumberFormat="1" applyFont="1" applyFill="1" applyBorder="1" applyAlignment="1" applyProtection="1">
      <alignment horizontal="left"/>
    </xf>
    <xf numFmtId="3" fontId="2" fillId="0" borderId="17" xfId="0" applyNumberFormat="1" applyFont="1" applyFill="1" applyBorder="1" applyAlignment="1" applyProtection="1">
      <alignment horizontal="center"/>
      <protection locked="0"/>
    </xf>
    <xf numFmtId="3" fontId="2" fillId="0" borderId="37" xfId="0" applyNumberFormat="1" applyFont="1" applyFill="1" applyBorder="1" applyAlignment="1" applyProtection="1">
      <alignment horizontal="center"/>
      <protection locked="0"/>
    </xf>
    <xf numFmtId="3" fontId="2" fillId="0" borderId="17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3" fontId="2" fillId="0" borderId="48" xfId="0" applyNumberFormat="1" applyFont="1" applyBorder="1" applyAlignment="1" applyProtection="1">
      <alignment horizontal="center"/>
      <protection locked="0"/>
    </xf>
    <xf numFmtId="3" fontId="2" fillId="0" borderId="49" xfId="0" applyNumberFormat="1" applyFont="1" applyBorder="1" applyAlignment="1" applyProtection="1">
      <alignment horizontal="center"/>
      <protection locked="0"/>
    </xf>
    <xf numFmtId="3" fontId="2" fillId="0" borderId="50" xfId="0" applyNumberFormat="1" applyFont="1" applyBorder="1" applyAlignment="1" applyProtection="1">
      <alignment horizontal="center"/>
      <protection locked="0"/>
    </xf>
    <xf numFmtId="3" fontId="2" fillId="2" borderId="6" xfId="0" applyNumberFormat="1" applyFont="1" applyFill="1" applyBorder="1" applyAlignment="1" applyProtection="1"/>
    <xf numFmtId="3" fontId="2" fillId="2" borderId="3" xfId="0" applyNumberFormat="1" applyFont="1" applyFill="1" applyBorder="1" applyAlignment="1" applyProtection="1"/>
    <xf numFmtId="3" fontId="2" fillId="0" borderId="48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/>
    <xf numFmtId="0" fontId="3" fillId="0" borderId="8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12" xfId="0" applyNumberFormat="1" applyFont="1" applyFill="1" applyBorder="1" applyAlignment="1" applyProtection="1">
      <alignment horizontal="center"/>
      <protection locked="0"/>
    </xf>
    <xf numFmtId="3" fontId="2" fillId="0" borderId="44" xfId="0" applyNumberFormat="1" applyFont="1" applyFill="1" applyBorder="1" applyAlignment="1" applyProtection="1">
      <alignment horizontal="center"/>
      <protection locked="0"/>
    </xf>
    <xf numFmtId="3" fontId="2" fillId="0" borderId="20" xfId="0" applyNumberFormat="1" applyFont="1" applyFill="1" applyBorder="1" applyAlignment="1" applyProtection="1">
      <alignment horizontal="center"/>
      <protection locked="0"/>
    </xf>
    <xf numFmtId="3" fontId="2" fillId="0" borderId="41" xfId="0" applyNumberFormat="1" applyFont="1" applyFill="1" applyBorder="1" applyAlignment="1" applyProtection="1">
      <alignment horizontal="center"/>
      <protection locked="0"/>
    </xf>
    <xf numFmtId="3" fontId="2" fillId="0" borderId="16" xfId="0" applyNumberFormat="1" applyFont="1" applyFill="1" applyBorder="1" applyAlignment="1" applyProtection="1">
      <alignment horizontal="center"/>
      <protection locked="0"/>
    </xf>
    <xf numFmtId="3" fontId="2" fillId="0" borderId="43" xfId="0" applyNumberFormat="1" applyFont="1" applyFill="1" applyBorder="1" applyAlignment="1" applyProtection="1">
      <alignment horizontal="center"/>
      <protection locked="0"/>
    </xf>
    <xf numFmtId="3" fontId="2" fillId="0" borderId="42" xfId="0" applyNumberFormat="1" applyFont="1" applyFill="1" applyBorder="1" applyAlignment="1" applyProtection="1">
      <alignment horizontal="center"/>
      <protection locked="0"/>
    </xf>
    <xf numFmtId="3" fontId="2" fillId="0" borderId="22" xfId="0" applyNumberFormat="1" applyFont="1" applyFill="1" applyBorder="1" applyAlignment="1" applyProtection="1">
      <alignment horizontal="center"/>
      <protection locked="0"/>
    </xf>
    <xf numFmtId="3" fontId="2" fillId="0" borderId="23" xfId="0" applyNumberFormat="1" applyFont="1" applyFill="1" applyBorder="1" applyAlignment="1" applyProtection="1">
      <alignment horizontal="center"/>
      <protection locked="0"/>
    </xf>
    <xf numFmtId="3" fontId="2" fillId="0" borderId="29" xfId="0" applyNumberFormat="1" applyFont="1" applyFill="1" applyBorder="1" applyAlignment="1" applyProtection="1">
      <alignment horizontal="center"/>
      <protection locked="0"/>
    </xf>
    <xf numFmtId="3" fontId="2" fillId="0" borderId="15" xfId="0" applyNumberFormat="1" applyFont="1" applyFill="1" applyBorder="1" applyAlignment="1" applyProtection="1">
      <alignment horizontal="center"/>
      <protection locked="0"/>
    </xf>
    <xf numFmtId="3" fontId="2" fillId="0" borderId="38" xfId="0" applyNumberFormat="1" applyFont="1" applyFill="1" applyBorder="1" applyAlignment="1" applyProtection="1">
      <alignment horizontal="center"/>
      <protection locked="0"/>
    </xf>
    <xf numFmtId="3" fontId="2" fillId="0" borderId="3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3" fontId="2" fillId="0" borderId="30" xfId="0" applyNumberFormat="1" applyFont="1" applyFill="1" applyBorder="1" applyAlignment="1" applyProtection="1">
      <alignment horizontal="center"/>
      <protection locked="0"/>
    </xf>
    <xf numFmtId="3" fontId="2" fillId="0" borderId="46" xfId="0" applyNumberFormat="1" applyFont="1" applyFill="1" applyBorder="1" applyAlignment="1" applyProtection="1">
      <alignment horizontal="center"/>
      <protection locked="0"/>
    </xf>
    <xf numFmtId="3" fontId="2" fillId="0" borderId="49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5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zoomScaleSheetLayoutView="100" workbookViewId="0">
      <pane ySplit="6" topLeftCell="A30" activePane="bottomLeft" state="frozen"/>
      <selection pane="bottomLeft" activeCell="B40" sqref="B40:K40"/>
    </sheetView>
  </sheetViews>
  <sheetFormatPr defaultColWidth="9.109375" defaultRowHeight="13.8" x14ac:dyDescent="0.3"/>
  <cols>
    <col min="1" max="1" width="11.33203125" style="18" customWidth="1"/>
    <col min="2" max="5" width="7.6640625" style="18" customWidth="1"/>
    <col min="6" max="11" width="7.6640625" style="39" customWidth="1"/>
    <col min="12" max="16384" width="9.109375" style="12"/>
  </cols>
  <sheetData>
    <row r="1" spans="1:11" x14ac:dyDescent="0.3">
      <c r="A1" s="26"/>
      <c r="B1" s="133"/>
      <c r="C1" s="134"/>
      <c r="D1" s="134"/>
      <c r="E1" s="135"/>
      <c r="F1" s="132" t="s">
        <v>21</v>
      </c>
      <c r="G1" s="132"/>
      <c r="H1" s="132"/>
      <c r="I1" s="132"/>
      <c r="J1" s="132"/>
      <c r="K1" s="132"/>
    </row>
    <row r="2" spans="1:11" s="28" customFormat="1" x14ac:dyDescent="0.3">
      <c r="A2" s="27"/>
      <c r="B2" s="129" t="s">
        <v>21</v>
      </c>
      <c r="C2" s="130"/>
      <c r="D2" s="130"/>
      <c r="E2" s="131"/>
      <c r="F2" s="129" t="s">
        <v>23</v>
      </c>
      <c r="G2" s="130"/>
      <c r="H2" s="130"/>
      <c r="I2" s="130"/>
      <c r="J2" s="130"/>
      <c r="K2" s="131"/>
    </row>
    <row r="3" spans="1:11" s="28" customFormat="1" x14ac:dyDescent="0.3">
      <c r="A3" s="29"/>
      <c r="B3" s="126" t="s">
        <v>22</v>
      </c>
      <c r="C3" s="127"/>
      <c r="D3" s="127"/>
      <c r="E3" s="128"/>
      <c r="F3" s="126" t="s">
        <v>50</v>
      </c>
      <c r="G3" s="127"/>
      <c r="H3" s="127"/>
      <c r="I3" s="127"/>
      <c r="J3" s="127"/>
      <c r="K3" s="128"/>
    </row>
    <row r="4" spans="1:11" ht="13.5" customHeight="1" x14ac:dyDescent="0.3">
      <c r="A4" s="30"/>
      <c r="B4" s="1" t="s">
        <v>35</v>
      </c>
      <c r="C4" s="1" t="s">
        <v>35</v>
      </c>
      <c r="D4" s="1" t="s">
        <v>1</v>
      </c>
      <c r="E4" s="1" t="s">
        <v>2</v>
      </c>
      <c r="F4" s="1" t="s">
        <v>1</v>
      </c>
      <c r="G4" s="1" t="s">
        <v>1</v>
      </c>
      <c r="H4" s="1" t="s">
        <v>1</v>
      </c>
      <c r="I4" s="1" t="s">
        <v>2</v>
      </c>
      <c r="J4" s="1" t="s">
        <v>2</v>
      </c>
      <c r="K4" s="1" t="s">
        <v>2</v>
      </c>
    </row>
    <row r="5" spans="1:11" s="13" customFormat="1" ht="88.2" customHeight="1" thickBot="1" x14ac:dyDescent="0.3">
      <c r="A5" s="31" t="s">
        <v>6</v>
      </c>
      <c r="B5" s="6" t="s">
        <v>36</v>
      </c>
      <c r="C5" s="6" t="s">
        <v>37</v>
      </c>
      <c r="D5" s="6" t="s">
        <v>38</v>
      </c>
      <c r="E5" s="6" t="s">
        <v>39</v>
      </c>
      <c r="F5" s="6" t="s">
        <v>51</v>
      </c>
      <c r="G5" s="6" t="s">
        <v>52</v>
      </c>
      <c r="H5" s="6" t="s">
        <v>53</v>
      </c>
      <c r="I5" s="6" t="s">
        <v>54</v>
      </c>
      <c r="J5" s="6" t="s">
        <v>55</v>
      </c>
      <c r="K5" s="6" t="s">
        <v>56</v>
      </c>
    </row>
    <row r="6" spans="1:11" s="17" customFormat="1" ht="14.4" thickBot="1" x14ac:dyDescent="0.35">
      <c r="A6" s="14"/>
      <c r="B6" s="43"/>
      <c r="C6" s="43"/>
      <c r="D6" s="43"/>
      <c r="E6" s="43"/>
      <c r="F6" s="15"/>
      <c r="G6" s="15"/>
      <c r="H6" s="15"/>
      <c r="I6" s="15"/>
      <c r="J6" s="15"/>
      <c r="K6" s="16"/>
    </row>
    <row r="7" spans="1:11" s="17" customFormat="1" x14ac:dyDescent="0.3">
      <c r="A7" s="74" t="s">
        <v>57</v>
      </c>
      <c r="B7" s="62">
        <v>0</v>
      </c>
      <c r="C7" s="67">
        <v>0</v>
      </c>
      <c r="D7" s="67">
        <v>5</v>
      </c>
      <c r="E7" s="62">
        <v>9</v>
      </c>
      <c r="F7" s="32">
        <v>1</v>
      </c>
      <c r="G7" s="33">
        <v>1</v>
      </c>
      <c r="H7" s="21">
        <v>3</v>
      </c>
      <c r="I7" s="32">
        <v>0</v>
      </c>
      <c r="J7" s="76">
        <v>1</v>
      </c>
      <c r="K7" s="21">
        <v>8</v>
      </c>
    </row>
    <row r="8" spans="1:11" s="17" customFormat="1" x14ac:dyDescent="0.3">
      <c r="A8" s="73" t="s">
        <v>58</v>
      </c>
      <c r="B8" s="64">
        <v>0</v>
      </c>
      <c r="C8" s="68">
        <v>0</v>
      </c>
      <c r="D8" s="68">
        <v>24</v>
      </c>
      <c r="E8" s="64">
        <v>52</v>
      </c>
      <c r="F8" s="34">
        <v>5</v>
      </c>
      <c r="G8" s="35">
        <v>9</v>
      </c>
      <c r="H8" s="25">
        <v>13</v>
      </c>
      <c r="I8" s="34">
        <v>8</v>
      </c>
      <c r="J8" s="77">
        <v>5</v>
      </c>
      <c r="K8" s="25">
        <v>49</v>
      </c>
    </row>
    <row r="9" spans="1:11" s="17" customFormat="1" x14ac:dyDescent="0.3">
      <c r="A9" s="73" t="s">
        <v>59</v>
      </c>
      <c r="B9" s="64">
        <v>0</v>
      </c>
      <c r="C9" s="68">
        <v>0</v>
      </c>
      <c r="D9" s="68">
        <v>22</v>
      </c>
      <c r="E9" s="64">
        <v>56</v>
      </c>
      <c r="F9" s="34">
        <v>3</v>
      </c>
      <c r="G9" s="35">
        <v>2</v>
      </c>
      <c r="H9" s="25">
        <v>17</v>
      </c>
      <c r="I9" s="34">
        <v>4</v>
      </c>
      <c r="J9" s="77">
        <v>6</v>
      </c>
      <c r="K9" s="25">
        <v>53</v>
      </c>
    </row>
    <row r="10" spans="1:11" s="17" customFormat="1" x14ac:dyDescent="0.3">
      <c r="A10" s="73" t="s">
        <v>60</v>
      </c>
      <c r="B10" s="64">
        <v>0</v>
      </c>
      <c r="C10" s="68">
        <v>1</v>
      </c>
      <c r="D10" s="68">
        <v>42</v>
      </c>
      <c r="E10" s="64">
        <v>87</v>
      </c>
      <c r="F10" s="34">
        <v>5</v>
      </c>
      <c r="G10" s="35">
        <v>4</v>
      </c>
      <c r="H10" s="25">
        <v>30</v>
      </c>
      <c r="I10" s="34">
        <v>1</v>
      </c>
      <c r="J10" s="77">
        <v>9</v>
      </c>
      <c r="K10" s="25">
        <v>81</v>
      </c>
    </row>
    <row r="11" spans="1:11" s="17" customFormat="1" x14ac:dyDescent="0.3">
      <c r="A11" s="73" t="s">
        <v>61</v>
      </c>
      <c r="B11" s="64">
        <v>0</v>
      </c>
      <c r="C11" s="68">
        <v>0</v>
      </c>
      <c r="D11" s="68">
        <v>52</v>
      </c>
      <c r="E11" s="64">
        <v>61</v>
      </c>
      <c r="F11" s="34">
        <v>10</v>
      </c>
      <c r="G11" s="35">
        <v>12</v>
      </c>
      <c r="H11" s="25">
        <v>26</v>
      </c>
      <c r="I11" s="34">
        <v>7</v>
      </c>
      <c r="J11" s="77">
        <v>4</v>
      </c>
      <c r="K11" s="25">
        <v>48</v>
      </c>
    </row>
    <row r="12" spans="1:11" s="17" customFormat="1" x14ac:dyDescent="0.3">
      <c r="A12" s="73" t="s">
        <v>62</v>
      </c>
      <c r="B12" s="64">
        <v>0</v>
      </c>
      <c r="C12" s="68">
        <v>0</v>
      </c>
      <c r="D12" s="68">
        <v>35</v>
      </c>
      <c r="E12" s="64">
        <v>27</v>
      </c>
      <c r="F12" s="34">
        <v>5</v>
      </c>
      <c r="G12" s="35">
        <v>7</v>
      </c>
      <c r="H12" s="25">
        <v>16</v>
      </c>
      <c r="I12" s="34">
        <v>5</v>
      </c>
      <c r="J12" s="77">
        <v>2</v>
      </c>
      <c r="K12" s="25">
        <v>27</v>
      </c>
    </row>
    <row r="13" spans="1:11" s="17" customFormat="1" x14ac:dyDescent="0.3">
      <c r="A13" s="73" t="s">
        <v>63</v>
      </c>
      <c r="B13" s="64">
        <v>0</v>
      </c>
      <c r="C13" s="68">
        <v>0</v>
      </c>
      <c r="D13" s="68">
        <v>17</v>
      </c>
      <c r="E13" s="64">
        <v>46</v>
      </c>
      <c r="F13" s="34">
        <v>1</v>
      </c>
      <c r="G13" s="35">
        <v>1</v>
      </c>
      <c r="H13" s="25">
        <v>13</v>
      </c>
      <c r="I13" s="34">
        <v>6</v>
      </c>
      <c r="J13" s="77">
        <v>3</v>
      </c>
      <c r="K13" s="25">
        <v>38</v>
      </c>
    </row>
    <row r="14" spans="1:11" s="17" customFormat="1" x14ac:dyDescent="0.3">
      <c r="A14" s="73" t="s">
        <v>64</v>
      </c>
      <c r="B14" s="64">
        <v>0</v>
      </c>
      <c r="C14" s="68">
        <v>0</v>
      </c>
      <c r="D14" s="68">
        <v>6</v>
      </c>
      <c r="E14" s="64">
        <v>0</v>
      </c>
      <c r="F14" s="34">
        <v>2</v>
      </c>
      <c r="G14" s="35">
        <v>2</v>
      </c>
      <c r="H14" s="25">
        <v>2</v>
      </c>
      <c r="I14" s="34">
        <v>0</v>
      </c>
      <c r="J14" s="77">
        <v>0</v>
      </c>
      <c r="K14" s="25">
        <v>0</v>
      </c>
    </row>
    <row r="15" spans="1:11" s="17" customFormat="1" x14ac:dyDescent="0.3">
      <c r="A15" s="73" t="s">
        <v>65</v>
      </c>
      <c r="B15" s="64">
        <v>0</v>
      </c>
      <c r="C15" s="68">
        <v>1</v>
      </c>
      <c r="D15" s="68">
        <v>78</v>
      </c>
      <c r="E15" s="64">
        <v>78</v>
      </c>
      <c r="F15" s="34">
        <v>11</v>
      </c>
      <c r="G15" s="35">
        <v>17</v>
      </c>
      <c r="H15" s="25">
        <v>43</v>
      </c>
      <c r="I15" s="34">
        <v>6</v>
      </c>
      <c r="J15" s="77">
        <v>6</v>
      </c>
      <c r="K15" s="25">
        <v>68</v>
      </c>
    </row>
    <row r="16" spans="1:11" s="17" customFormat="1" x14ac:dyDescent="0.3">
      <c r="A16" s="73" t="s">
        <v>66</v>
      </c>
      <c r="B16" s="64">
        <v>0</v>
      </c>
      <c r="C16" s="68">
        <v>0</v>
      </c>
      <c r="D16" s="68">
        <v>62</v>
      </c>
      <c r="E16" s="64">
        <v>65</v>
      </c>
      <c r="F16" s="34">
        <v>10</v>
      </c>
      <c r="G16" s="35">
        <v>7</v>
      </c>
      <c r="H16" s="25">
        <v>42</v>
      </c>
      <c r="I16" s="34">
        <v>10</v>
      </c>
      <c r="J16" s="77">
        <v>4</v>
      </c>
      <c r="K16" s="25">
        <v>61</v>
      </c>
    </row>
    <row r="17" spans="1:11" s="17" customFormat="1" x14ac:dyDescent="0.3">
      <c r="A17" s="73" t="s">
        <v>67</v>
      </c>
      <c r="B17" s="64">
        <v>1</v>
      </c>
      <c r="C17" s="68">
        <v>0</v>
      </c>
      <c r="D17" s="68">
        <v>60</v>
      </c>
      <c r="E17" s="64">
        <v>25</v>
      </c>
      <c r="F17" s="34">
        <v>5</v>
      </c>
      <c r="G17" s="35">
        <v>11</v>
      </c>
      <c r="H17" s="25">
        <v>39</v>
      </c>
      <c r="I17" s="34">
        <v>1</v>
      </c>
      <c r="J17" s="77">
        <v>3</v>
      </c>
      <c r="K17" s="25">
        <v>31</v>
      </c>
    </row>
    <row r="18" spans="1:11" s="17" customFormat="1" x14ac:dyDescent="0.3">
      <c r="A18" s="73" t="s">
        <v>68</v>
      </c>
      <c r="B18" s="64">
        <v>1</v>
      </c>
      <c r="C18" s="68">
        <v>0</v>
      </c>
      <c r="D18" s="68">
        <v>37</v>
      </c>
      <c r="E18" s="64">
        <v>70</v>
      </c>
      <c r="F18" s="34">
        <v>9</v>
      </c>
      <c r="G18" s="35">
        <v>7</v>
      </c>
      <c r="H18" s="25">
        <v>21</v>
      </c>
      <c r="I18" s="34">
        <v>3</v>
      </c>
      <c r="J18" s="77">
        <v>7</v>
      </c>
      <c r="K18" s="25">
        <v>72</v>
      </c>
    </row>
    <row r="19" spans="1:11" s="17" customFormat="1" x14ac:dyDescent="0.3">
      <c r="A19" s="73" t="s">
        <v>69</v>
      </c>
      <c r="B19" s="64">
        <v>0</v>
      </c>
      <c r="C19" s="68">
        <v>0</v>
      </c>
      <c r="D19" s="68">
        <v>40</v>
      </c>
      <c r="E19" s="64">
        <v>32</v>
      </c>
      <c r="F19" s="34">
        <v>6</v>
      </c>
      <c r="G19" s="35">
        <v>3</v>
      </c>
      <c r="H19" s="25">
        <v>28</v>
      </c>
      <c r="I19" s="34">
        <v>3</v>
      </c>
      <c r="J19" s="77">
        <v>4</v>
      </c>
      <c r="K19" s="25">
        <v>31</v>
      </c>
    </row>
    <row r="20" spans="1:11" s="17" customFormat="1" x14ac:dyDescent="0.3">
      <c r="A20" s="73" t="s">
        <v>70</v>
      </c>
      <c r="B20" s="64">
        <v>0</v>
      </c>
      <c r="C20" s="68">
        <v>0</v>
      </c>
      <c r="D20" s="68">
        <v>48</v>
      </c>
      <c r="E20" s="64">
        <v>29</v>
      </c>
      <c r="F20" s="34">
        <v>7</v>
      </c>
      <c r="G20" s="35">
        <v>7</v>
      </c>
      <c r="H20" s="25">
        <v>33</v>
      </c>
      <c r="I20" s="34">
        <v>6</v>
      </c>
      <c r="J20" s="77">
        <v>6</v>
      </c>
      <c r="K20" s="25">
        <v>20</v>
      </c>
    </row>
    <row r="21" spans="1:11" s="17" customFormat="1" x14ac:dyDescent="0.3">
      <c r="A21" s="73" t="s">
        <v>71</v>
      </c>
      <c r="B21" s="64">
        <v>0</v>
      </c>
      <c r="C21" s="68">
        <v>0</v>
      </c>
      <c r="D21" s="68">
        <v>62</v>
      </c>
      <c r="E21" s="64">
        <v>33</v>
      </c>
      <c r="F21" s="34">
        <v>9</v>
      </c>
      <c r="G21" s="35">
        <v>2</v>
      </c>
      <c r="H21" s="25">
        <v>46</v>
      </c>
      <c r="I21" s="34">
        <v>3</v>
      </c>
      <c r="J21" s="77">
        <v>2</v>
      </c>
      <c r="K21" s="25">
        <v>30</v>
      </c>
    </row>
    <row r="22" spans="1:11" s="17" customFormat="1" x14ac:dyDescent="0.3">
      <c r="A22" s="73" t="s">
        <v>72</v>
      </c>
      <c r="B22" s="64">
        <v>0</v>
      </c>
      <c r="C22" s="68">
        <v>0</v>
      </c>
      <c r="D22" s="68">
        <v>16</v>
      </c>
      <c r="E22" s="64">
        <v>25</v>
      </c>
      <c r="F22" s="34">
        <v>3</v>
      </c>
      <c r="G22" s="35">
        <v>3</v>
      </c>
      <c r="H22" s="25">
        <v>12</v>
      </c>
      <c r="I22" s="34">
        <v>1</v>
      </c>
      <c r="J22" s="77">
        <v>2</v>
      </c>
      <c r="K22" s="25">
        <v>29</v>
      </c>
    </row>
    <row r="23" spans="1:11" s="17" customFormat="1" x14ac:dyDescent="0.3">
      <c r="A23" s="73" t="s">
        <v>73</v>
      </c>
      <c r="B23" s="64">
        <v>0</v>
      </c>
      <c r="C23" s="68">
        <v>0</v>
      </c>
      <c r="D23" s="68">
        <v>43</v>
      </c>
      <c r="E23" s="64">
        <v>82</v>
      </c>
      <c r="F23" s="34">
        <v>6</v>
      </c>
      <c r="G23" s="35">
        <v>6</v>
      </c>
      <c r="H23" s="25">
        <v>31</v>
      </c>
      <c r="I23" s="34">
        <v>3</v>
      </c>
      <c r="J23" s="77">
        <v>11</v>
      </c>
      <c r="K23" s="25">
        <v>75</v>
      </c>
    </row>
    <row r="24" spans="1:11" s="17" customFormat="1" x14ac:dyDescent="0.3">
      <c r="A24" s="73" t="s">
        <v>74</v>
      </c>
      <c r="B24" s="64">
        <v>0</v>
      </c>
      <c r="C24" s="68">
        <v>0</v>
      </c>
      <c r="D24" s="68">
        <v>7</v>
      </c>
      <c r="E24" s="64">
        <v>13</v>
      </c>
      <c r="F24" s="34">
        <v>3</v>
      </c>
      <c r="G24" s="35">
        <v>1</v>
      </c>
      <c r="H24" s="25">
        <v>5</v>
      </c>
      <c r="I24" s="34">
        <v>2</v>
      </c>
      <c r="J24" s="77">
        <v>2</v>
      </c>
      <c r="K24" s="25">
        <v>12</v>
      </c>
    </row>
    <row r="25" spans="1:11" s="17" customFormat="1" x14ac:dyDescent="0.3">
      <c r="A25" s="73" t="s">
        <v>75</v>
      </c>
      <c r="B25" s="64">
        <v>0</v>
      </c>
      <c r="C25" s="68">
        <v>1</v>
      </c>
      <c r="D25" s="68">
        <v>37</v>
      </c>
      <c r="E25" s="64">
        <v>134</v>
      </c>
      <c r="F25" s="34">
        <v>10</v>
      </c>
      <c r="G25" s="35">
        <v>10</v>
      </c>
      <c r="H25" s="25">
        <v>13</v>
      </c>
      <c r="I25" s="34">
        <v>13</v>
      </c>
      <c r="J25" s="77">
        <v>16</v>
      </c>
      <c r="K25" s="25">
        <v>126</v>
      </c>
    </row>
    <row r="26" spans="1:11" s="17" customFormat="1" x14ac:dyDescent="0.3">
      <c r="A26" s="73" t="s">
        <v>76</v>
      </c>
      <c r="B26" s="64">
        <v>0</v>
      </c>
      <c r="C26" s="68">
        <v>0</v>
      </c>
      <c r="D26" s="68">
        <v>1</v>
      </c>
      <c r="E26" s="64">
        <v>6</v>
      </c>
      <c r="F26" s="34">
        <v>1</v>
      </c>
      <c r="G26" s="35">
        <v>0</v>
      </c>
      <c r="H26" s="25">
        <v>0</v>
      </c>
      <c r="I26" s="34">
        <v>1</v>
      </c>
      <c r="J26" s="77">
        <v>0</v>
      </c>
      <c r="K26" s="25">
        <v>6</v>
      </c>
    </row>
    <row r="27" spans="1:11" s="17" customFormat="1" x14ac:dyDescent="0.3">
      <c r="A27" s="73" t="s">
        <v>77</v>
      </c>
      <c r="B27" s="64">
        <v>0</v>
      </c>
      <c r="C27" s="68">
        <v>0</v>
      </c>
      <c r="D27" s="68">
        <v>22</v>
      </c>
      <c r="E27" s="64">
        <v>87</v>
      </c>
      <c r="F27" s="34">
        <v>2</v>
      </c>
      <c r="G27" s="35">
        <v>3</v>
      </c>
      <c r="H27" s="25">
        <v>14</v>
      </c>
      <c r="I27" s="34">
        <v>19</v>
      </c>
      <c r="J27" s="77">
        <v>5</v>
      </c>
      <c r="K27" s="25">
        <v>68</v>
      </c>
    </row>
    <row r="28" spans="1:11" s="17" customFormat="1" x14ac:dyDescent="0.3">
      <c r="A28" s="73" t="s">
        <v>78</v>
      </c>
      <c r="B28" s="64">
        <v>2</v>
      </c>
      <c r="C28" s="68">
        <v>0</v>
      </c>
      <c r="D28" s="68">
        <v>4</v>
      </c>
      <c r="E28" s="64">
        <v>67</v>
      </c>
      <c r="F28" s="34">
        <v>3</v>
      </c>
      <c r="G28" s="35">
        <v>2</v>
      </c>
      <c r="H28" s="25">
        <v>2</v>
      </c>
      <c r="I28" s="34">
        <v>5</v>
      </c>
      <c r="J28" s="77">
        <v>6</v>
      </c>
      <c r="K28" s="25">
        <v>62</v>
      </c>
    </row>
    <row r="29" spans="1:11" s="17" customFormat="1" x14ac:dyDescent="0.3">
      <c r="A29" s="73" t="s">
        <v>79</v>
      </c>
      <c r="B29" s="64">
        <v>0</v>
      </c>
      <c r="C29" s="68">
        <v>0</v>
      </c>
      <c r="D29" s="68">
        <v>17</v>
      </c>
      <c r="E29" s="64">
        <v>26</v>
      </c>
      <c r="F29" s="34">
        <v>7</v>
      </c>
      <c r="G29" s="35">
        <v>4</v>
      </c>
      <c r="H29" s="25">
        <v>6</v>
      </c>
      <c r="I29" s="34">
        <v>2</v>
      </c>
      <c r="J29" s="77">
        <v>3</v>
      </c>
      <c r="K29" s="25">
        <v>21</v>
      </c>
    </row>
    <row r="30" spans="1:11" s="17" customFormat="1" x14ac:dyDescent="0.3">
      <c r="A30" s="73" t="s">
        <v>80</v>
      </c>
      <c r="B30" s="64">
        <v>0</v>
      </c>
      <c r="C30" s="68">
        <v>0</v>
      </c>
      <c r="D30" s="68">
        <v>7</v>
      </c>
      <c r="E30" s="64">
        <v>40</v>
      </c>
      <c r="F30" s="34">
        <v>2</v>
      </c>
      <c r="G30" s="35">
        <v>3</v>
      </c>
      <c r="H30" s="25">
        <v>2</v>
      </c>
      <c r="I30" s="34">
        <v>9</v>
      </c>
      <c r="J30" s="77">
        <v>4</v>
      </c>
      <c r="K30" s="25">
        <v>24</v>
      </c>
    </row>
    <row r="31" spans="1:11" s="17" customFormat="1" x14ac:dyDescent="0.3">
      <c r="A31" s="73" t="s">
        <v>81</v>
      </c>
      <c r="B31" s="64">
        <v>0</v>
      </c>
      <c r="C31" s="68">
        <v>0</v>
      </c>
      <c r="D31" s="68">
        <v>5</v>
      </c>
      <c r="E31" s="64">
        <v>26</v>
      </c>
      <c r="F31" s="37">
        <v>2</v>
      </c>
      <c r="G31" s="35">
        <v>1</v>
      </c>
      <c r="H31" s="25">
        <v>1</v>
      </c>
      <c r="I31" s="34">
        <v>5</v>
      </c>
      <c r="J31" s="77">
        <v>2</v>
      </c>
      <c r="K31" s="25">
        <v>20</v>
      </c>
    </row>
    <row r="32" spans="1:11" s="17" customFormat="1" x14ac:dyDescent="0.3">
      <c r="A32" s="73" t="s">
        <v>82</v>
      </c>
      <c r="B32" s="64">
        <v>0</v>
      </c>
      <c r="C32" s="68">
        <v>0</v>
      </c>
      <c r="D32" s="68">
        <v>16</v>
      </c>
      <c r="E32" s="64">
        <v>80</v>
      </c>
      <c r="F32" s="34">
        <v>6</v>
      </c>
      <c r="G32" s="35">
        <v>4</v>
      </c>
      <c r="H32" s="25">
        <v>7</v>
      </c>
      <c r="I32" s="34">
        <v>5</v>
      </c>
      <c r="J32" s="77">
        <v>9</v>
      </c>
      <c r="K32" s="25">
        <v>69</v>
      </c>
    </row>
    <row r="33" spans="1:12" s="17" customFormat="1" x14ac:dyDescent="0.3">
      <c r="A33" s="73" t="s">
        <v>83</v>
      </c>
      <c r="B33" s="64">
        <v>0</v>
      </c>
      <c r="C33" s="68">
        <v>0</v>
      </c>
      <c r="D33" s="68">
        <v>49</v>
      </c>
      <c r="E33" s="64">
        <v>226</v>
      </c>
      <c r="F33" s="34">
        <v>13</v>
      </c>
      <c r="G33" s="35">
        <v>5</v>
      </c>
      <c r="H33" s="25">
        <v>21</v>
      </c>
      <c r="I33" s="34">
        <v>34</v>
      </c>
      <c r="J33" s="77">
        <v>19</v>
      </c>
      <c r="K33" s="25">
        <v>180</v>
      </c>
    </row>
    <row r="34" spans="1:12" s="17" customFormat="1" ht="14.4" customHeight="1" x14ac:dyDescent="0.3">
      <c r="A34" s="73" t="s">
        <v>84</v>
      </c>
      <c r="B34" s="64">
        <v>0</v>
      </c>
      <c r="C34" s="68">
        <v>0</v>
      </c>
      <c r="D34" s="68">
        <v>23</v>
      </c>
      <c r="E34" s="64">
        <v>128</v>
      </c>
      <c r="F34" s="34">
        <v>6</v>
      </c>
      <c r="G34" s="35">
        <v>6</v>
      </c>
      <c r="H34" s="25">
        <v>9</v>
      </c>
      <c r="I34" s="34">
        <v>21</v>
      </c>
      <c r="J34" s="77">
        <v>9</v>
      </c>
      <c r="K34" s="25">
        <v>117</v>
      </c>
    </row>
    <row r="35" spans="1:12" s="17" customFormat="1" x14ac:dyDescent="0.3">
      <c r="A35" s="73" t="s">
        <v>85</v>
      </c>
      <c r="B35" s="64">
        <v>1</v>
      </c>
      <c r="C35" s="68">
        <v>0</v>
      </c>
      <c r="D35" s="68">
        <v>105</v>
      </c>
      <c r="E35" s="64">
        <v>236</v>
      </c>
      <c r="F35" s="34">
        <v>19</v>
      </c>
      <c r="G35" s="35">
        <v>22</v>
      </c>
      <c r="H35" s="25">
        <v>43</v>
      </c>
      <c r="I35" s="34">
        <v>22</v>
      </c>
      <c r="J35" s="77">
        <v>25</v>
      </c>
      <c r="K35" s="25">
        <v>193</v>
      </c>
    </row>
    <row r="36" spans="1:12" s="36" customFormat="1" x14ac:dyDescent="0.3">
      <c r="A36" s="73" t="s">
        <v>86</v>
      </c>
      <c r="B36" s="64">
        <v>1</v>
      </c>
      <c r="C36" s="68">
        <v>0</v>
      </c>
      <c r="D36" s="68">
        <v>15</v>
      </c>
      <c r="E36" s="64">
        <v>59</v>
      </c>
      <c r="F36" s="34">
        <v>3</v>
      </c>
      <c r="G36" s="35">
        <v>1</v>
      </c>
      <c r="H36" s="25">
        <v>9</v>
      </c>
      <c r="I36" s="34">
        <v>1</v>
      </c>
      <c r="J36" s="77">
        <v>5</v>
      </c>
      <c r="K36" s="25">
        <v>53</v>
      </c>
    </row>
    <row r="37" spans="1:12" s="36" customFormat="1" x14ac:dyDescent="0.3">
      <c r="A37" s="73" t="s">
        <v>87</v>
      </c>
      <c r="B37" s="64">
        <v>0</v>
      </c>
      <c r="C37" s="68">
        <v>0</v>
      </c>
      <c r="D37" s="68">
        <v>17</v>
      </c>
      <c r="E37" s="64">
        <v>54</v>
      </c>
      <c r="F37" s="34">
        <v>6</v>
      </c>
      <c r="G37" s="70">
        <v>3</v>
      </c>
      <c r="H37" s="25">
        <v>11</v>
      </c>
      <c r="I37" s="34">
        <v>4</v>
      </c>
      <c r="J37" s="77">
        <v>3</v>
      </c>
      <c r="K37" s="25">
        <v>49</v>
      </c>
    </row>
    <row r="38" spans="1:12" s="17" customFormat="1" x14ac:dyDescent="0.3">
      <c r="A38" s="73" t="s">
        <v>88</v>
      </c>
      <c r="B38" s="64">
        <v>0</v>
      </c>
      <c r="C38" s="68">
        <v>0</v>
      </c>
      <c r="D38" s="68">
        <v>12</v>
      </c>
      <c r="E38" s="64">
        <v>19</v>
      </c>
      <c r="F38" s="34">
        <v>3</v>
      </c>
      <c r="G38" s="35">
        <v>5</v>
      </c>
      <c r="H38" s="25">
        <v>5</v>
      </c>
      <c r="I38" s="34">
        <v>3</v>
      </c>
      <c r="J38" s="77">
        <v>3</v>
      </c>
      <c r="K38" s="25">
        <v>14</v>
      </c>
    </row>
    <row r="39" spans="1:12" s="17" customFormat="1" x14ac:dyDescent="0.3">
      <c r="A39" s="83" t="s">
        <v>97</v>
      </c>
      <c r="B39" s="84">
        <v>0</v>
      </c>
      <c r="C39" s="96">
        <v>0</v>
      </c>
      <c r="D39" s="85">
        <v>165</v>
      </c>
      <c r="E39" s="84">
        <v>149</v>
      </c>
      <c r="F39" s="59">
        <v>30</v>
      </c>
      <c r="G39" s="93">
        <v>34</v>
      </c>
      <c r="H39" s="79">
        <v>84</v>
      </c>
      <c r="I39" s="86">
        <v>19</v>
      </c>
      <c r="J39" s="92">
        <v>13</v>
      </c>
      <c r="K39" s="79">
        <v>122</v>
      </c>
    </row>
    <row r="40" spans="1:12" s="17" customFormat="1" x14ac:dyDescent="0.3">
      <c r="A40" s="8" t="s">
        <v>0</v>
      </c>
      <c r="B40" s="19">
        <f t="shared" ref="B40:K40" si="0">SUM(B7:B39)</f>
        <v>6</v>
      </c>
      <c r="C40" s="19">
        <f t="shared" si="0"/>
        <v>3</v>
      </c>
      <c r="D40" s="50">
        <f t="shared" si="0"/>
        <v>1151</v>
      </c>
      <c r="E40" s="19">
        <f t="shared" si="0"/>
        <v>2127</v>
      </c>
      <c r="F40" s="19">
        <f t="shared" si="0"/>
        <v>214</v>
      </c>
      <c r="G40" s="19">
        <f t="shared" si="0"/>
        <v>205</v>
      </c>
      <c r="H40" s="19">
        <f t="shared" si="0"/>
        <v>647</v>
      </c>
      <c r="I40" s="19">
        <f t="shared" si="0"/>
        <v>232</v>
      </c>
      <c r="J40" s="19">
        <f t="shared" si="0"/>
        <v>199</v>
      </c>
      <c r="K40" s="19">
        <f t="shared" si="0"/>
        <v>1857</v>
      </c>
      <c r="L40" s="12"/>
    </row>
    <row r="41" spans="1:12" s="17" customFormat="1" x14ac:dyDescent="0.3">
      <c r="A41" s="18"/>
      <c r="B41" s="18"/>
      <c r="C41" s="18"/>
      <c r="D41" s="18"/>
      <c r="E41" s="18"/>
      <c r="F41" s="39"/>
      <c r="G41" s="39"/>
      <c r="H41" s="39"/>
      <c r="I41" s="39"/>
      <c r="J41" s="39"/>
      <c r="K41" s="39"/>
      <c r="L41" s="12"/>
    </row>
    <row r="42" spans="1:12" s="17" customFormat="1" x14ac:dyDescent="0.3">
      <c r="A42" s="18"/>
      <c r="B42" s="18"/>
      <c r="C42" s="18"/>
      <c r="D42" s="18"/>
      <c r="E42" s="18"/>
      <c r="F42" s="39"/>
      <c r="G42" s="39"/>
      <c r="H42" s="39"/>
      <c r="I42" s="39"/>
      <c r="J42" s="39"/>
      <c r="K42" s="39"/>
      <c r="L42" s="12"/>
    </row>
    <row r="43" spans="1:12" s="17" customFormat="1" x14ac:dyDescent="0.3">
      <c r="A43" s="18"/>
      <c r="B43" s="18"/>
      <c r="C43" s="18"/>
      <c r="D43" s="18"/>
      <c r="E43" s="18"/>
      <c r="F43" s="39"/>
      <c r="G43" s="39"/>
      <c r="H43" s="39"/>
      <c r="I43" s="39"/>
      <c r="J43" s="39"/>
      <c r="K43" s="39"/>
      <c r="L43" s="12"/>
    </row>
    <row r="44" spans="1:12" s="17" customFormat="1" x14ac:dyDescent="0.3">
      <c r="A44" s="18"/>
      <c r="B44" s="18"/>
      <c r="C44" s="18"/>
      <c r="D44" s="18"/>
      <c r="E44" s="18"/>
      <c r="F44" s="39"/>
      <c r="G44" s="39"/>
      <c r="H44" s="39"/>
      <c r="I44" s="39"/>
      <c r="J44" s="39"/>
      <c r="K44" s="39"/>
      <c r="L44" s="12"/>
    </row>
    <row r="45" spans="1:12" s="17" customFormat="1" x14ac:dyDescent="0.3">
      <c r="A45" s="18"/>
      <c r="B45" s="18"/>
      <c r="C45" s="18"/>
      <c r="D45" s="18"/>
      <c r="E45" s="18"/>
      <c r="F45" s="39"/>
      <c r="G45" s="39"/>
      <c r="H45" s="39"/>
      <c r="I45" s="39"/>
      <c r="J45" s="39"/>
      <c r="K45" s="39"/>
      <c r="L45" s="12"/>
    </row>
    <row r="46" spans="1:12" s="17" customFormat="1" ht="14.4" customHeight="1" x14ac:dyDescent="0.3">
      <c r="A46" s="18"/>
      <c r="B46" s="18"/>
      <c r="C46" s="18"/>
      <c r="D46" s="18"/>
      <c r="E46" s="18"/>
      <c r="F46" s="39"/>
      <c r="G46" s="39"/>
      <c r="H46" s="39"/>
      <c r="I46" s="39"/>
      <c r="J46" s="39"/>
      <c r="K46" s="39"/>
      <c r="L46" s="12"/>
    </row>
    <row r="47" spans="1:12" s="17" customFormat="1" x14ac:dyDescent="0.3">
      <c r="A47" s="18"/>
      <c r="B47" s="18"/>
      <c r="C47" s="18"/>
      <c r="D47" s="18"/>
      <c r="E47" s="18"/>
      <c r="F47" s="39"/>
      <c r="G47" s="39"/>
      <c r="H47" s="39"/>
      <c r="I47" s="39"/>
      <c r="J47" s="39"/>
      <c r="K47" s="39"/>
      <c r="L47" s="12"/>
    </row>
    <row r="48" spans="1:12" s="36" customFormat="1" x14ac:dyDescent="0.3">
      <c r="A48" s="18"/>
      <c r="B48" s="18"/>
      <c r="C48" s="18"/>
      <c r="D48" s="18"/>
      <c r="E48" s="18"/>
      <c r="F48" s="39"/>
      <c r="G48" s="39"/>
      <c r="H48" s="39"/>
      <c r="I48" s="39"/>
      <c r="J48" s="39"/>
      <c r="K48" s="39"/>
      <c r="L48" s="12"/>
    </row>
    <row r="49" spans="1:12" s="36" customFormat="1" x14ac:dyDescent="0.3">
      <c r="A49" s="18"/>
      <c r="B49" s="18"/>
      <c r="C49" s="18"/>
      <c r="D49" s="18"/>
      <c r="E49" s="18"/>
      <c r="F49" s="39"/>
      <c r="G49" s="39"/>
      <c r="H49" s="39"/>
      <c r="I49" s="39"/>
      <c r="J49" s="39"/>
      <c r="K49" s="39"/>
      <c r="L49" s="12"/>
    </row>
    <row r="50" spans="1:12" s="36" customFormat="1" x14ac:dyDescent="0.3">
      <c r="A50" s="18"/>
      <c r="B50" s="18"/>
      <c r="C50" s="18"/>
      <c r="D50" s="18"/>
      <c r="E50" s="18"/>
      <c r="F50" s="39"/>
      <c r="G50" s="39"/>
      <c r="H50" s="39"/>
      <c r="I50" s="39"/>
      <c r="J50" s="39"/>
      <c r="K50" s="39"/>
      <c r="L50" s="12"/>
    </row>
    <row r="51" spans="1:12" s="36" customFormat="1" x14ac:dyDescent="0.3">
      <c r="A51" s="18"/>
      <c r="B51" s="18"/>
      <c r="C51" s="18"/>
      <c r="D51" s="18"/>
      <c r="E51" s="18"/>
      <c r="F51" s="39"/>
      <c r="G51" s="39"/>
      <c r="H51" s="39"/>
      <c r="I51" s="39"/>
      <c r="J51" s="39"/>
      <c r="K51" s="39"/>
      <c r="L51" s="12"/>
    </row>
  </sheetData>
  <sheetProtection selectLockedCells="1"/>
  <mergeCells count="6">
    <mergeCell ref="B3:E3"/>
    <mergeCell ref="B2:E2"/>
    <mergeCell ref="F1:K1"/>
    <mergeCell ref="F2:K2"/>
    <mergeCell ref="F3:K3"/>
    <mergeCell ref="B1:E1"/>
  </mergeCells>
  <phoneticPr fontId="1" type="noConversion"/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zoomScaleSheetLayoutView="100" workbookViewId="0">
      <pane ySplit="6" topLeftCell="A30" activePane="bottomLeft" state="frozen"/>
      <selection pane="bottomLeft" activeCell="B40" sqref="B40:F40"/>
    </sheetView>
  </sheetViews>
  <sheetFormatPr defaultColWidth="9.109375" defaultRowHeight="13.8" x14ac:dyDescent="0.3"/>
  <cols>
    <col min="1" max="1" width="11.109375" style="18" customWidth="1"/>
    <col min="2" max="2" width="14.5546875" style="12" bestFit="1" customWidth="1"/>
    <col min="3" max="6" width="8.5546875" style="12" customWidth="1"/>
    <col min="7" max="16384" width="9.109375" style="12"/>
  </cols>
  <sheetData>
    <row r="1" spans="1:6" x14ac:dyDescent="0.3">
      <c r="A1" s="125"/>
      <c r="B1" s="99" t="s">
        <v>15</v>
      </c>
      <c r="C1" s="136" t="s">
        <v>15</v>
      </c>
      <c r="D1" s="137"/>
      <c r="E1" s="137"/>
      <c r="F1" s="138"/>
    </row>
    <row r="2" spans="1:6" x14ac:dyDescent="0.3">
      <c r="A2" s="48"/>
      <c r="B2" s="98" t="s">
        <v>10</v>
      </c>
      <c r="C2" s="139" t="s">
        <v>10</v>
      </c>
      <c r="D2" s="139"/>
      <c r="E2" s="139"/>
      <c r="F2" s="139"/>
    </row>
    <row r="3" spans="1:6" x14ac:dyDescent="0.3">
      <c r="A3" s="29"/>
      <c r="B3" s="9" t="s">
        <v>16</v>
      </c>
      <c r="C3" s="133" t="s">
        <v>16</v>
      </c>
      <c r="D3" s="134"/>
      <c r="E3" s="134"/>
      <c r="F3" s="135"/>
    </row>
    <row r="4" spans="1:6" x14ac:dyDescent="0.3">
      <c r="A4" s="30"/>
      <c r="B4" s="10" t="s">
        <v>41</v>
      </c>
      <c r="C4" s="140" t="s">
        <v>40</v>
      </c>
      <c r="D4" s="141"/>
      <c r="E4" s="141"/>
      <c r="F4" s="142"/>
    </row>
    <row r="5" spans="1:6" ht="88.2" customHeight="1" thickBot="1" x14ac:dyDescent="0.35">
      <c r="A5" s="31" t="s">
        <v>6</v>
      </c>
      <c r="B5" s="5" t="s">
        <v>41</v>
      </c>
      <c r="C5" s="4" t="s">
        <v>42</v>
      </c>
      <c r="D5" s="4" t="s">
        <v>24</v>
      </c>
      <c r="E5" s="4" t="s">
        <v>43</v>
      </c>
      <c r="F5" s="4" t="s">
        <v>44</v>
      </c>
    </row>
    <row r="6" spans="1:6" ht="14.4" thickBot="1" x14ac:dyDescent="0.35">
      <c r="A6" s="14"/>
      <c r="B6" s="15"/>
      <c r="C6" s="15"/>
      <c r="D6" s="15"/>
      <c r="E6" s="15"/>
      <c r="F6" s="16"/>
    </row>
    <row r="7" spans="1:6" x14ac:dyDescent="0.3">
      <c r="A7" s="74" t="s">
        <v>57</v>
      </c>
      <c r="B7" s="44">
        <v>14</v>
      </c>
      <c r="C7" s="32">
        <v>3</v>
      </c>
      <c r="D7" s="33">
        <v>7</v>
      </c>
      <c r="E7" s="33">
        <v>2</v>
      </c>
      <c r="F7" s="21">
        <v>2</v>
      </c>
    </row>
    <row r="8" spans="1:6" x14ac:dyDescent="0.3">
      <c r="A8" s="73" t="s">
        <v>58</v>
      </c>
      <c r="B8" s="45">
        <v>64</v>
      </c>
      <c r="C8" s="37">
        <v>22</v>
      </c>
      <c r="D8" s="70">
        <v>28</v>
      </c>
      <c r="E8" s="70">
        <v>25</v>
      </c>
      <c r="F8" s="23">
        <v>7</v>
      </c>
    </row>
    <row r="9" spans="1:6" x14ac:dyDescent="0.3">
      <c r="A9" s="73" t="s">
        <v>59</v>
      </c>
      <c r="B9" s="45">
        <v>69</v>
      </c>
      <c r="C9" s="37">
        <v>16</v>
      </c>
      <c r="D9" s="70">
        <v>25</v>
      </c>
      <c r="E9" s="70">
        <v>27</v>
      </c>
      <c r="F9" s="23">
        <v>14</v>
      </c>
    </row>
    <row r="10" spans="1:6" x14ac:dyDescent="0.3">
      <c r="A10" s="73" t="s">
        <v>60</v>
      </c>
      <c r="B10" s="45">
        <v>106</v>
      </c>
      <c r="C10" s="37">
        <v>27</v>
      </c>
      <c r="D10" s="70">
        <v>44</v>
      </c>
      <c r="E10" s="70">
        <v>28</v>
      </c>
      <c r="F10" s="23">
        <v>23</v>
      </c>
    </row>
    <row r="11" spans="1:6" x14ac:dyDescent="0.3">
      <c r="A11" s="73" t="s">
        <v>61</v>
      </c>
      <c r="B11" s="45">
        <v>104</v>
      </c>
      <c r="C11" s="37">
        <v>23</v>
      </c>
      <c r="D11" s="70">
        <v>43</v>
      </c>
      <c r="E11" s="70">
        <v>18</v>
      </c>
      <c r="F11" s="23">
        <v>16</v>
      </c>
    </row>
    <row r="12" spans="1:6" x14ac:dyDescent="0.3">
      <c r="A12" s="73" t="s">
        <v>62</v>
      </c>
      <c r="B12" s="45">
        <v>58</v>
      </c>
      <c r="C12" s="37">
        <v>19</v>
      </c>
      <c r="D12" s="70">
        <v>26</v>
      </c>
      <c r="E12" s="70">
        <v>7</v>
      </c>
      <c r="F12" s="23">
        <v>6</v>
      </c>
    </row>
    <row r="13" spans="1:6" x14ac:dyDescent="0.3">
      <c r="A13" s="73" t="s">
        <v>63</v>
      </c>
      <c r="B13" s="45">
        <v>57</v>
      </c>
      <c r="C13" s="37">
        <v>13</v>
      </c>
      <c r="D13" s="70">
        <v>22</v>
      </c>
      <c r="E13" s="70">
        <v>16</v>
      </c>
      <c r="F13" s="23">
        <v>8</v>
      </c>
    </row>
    <row r="14" spans="1:6" x14ac:dyDescent="0.3">
      <c r="A14" s="73" t="s">
        <v>64</v>
      </c>
      <c r="B14" s="45">
        <v>6</v>
      </c>
      <c r="C14" s="37">
        <v>0</v>
      </c>
      <c r="D14" s="70">
        <v>6</v>
      </c>
      <c r="E14" s="70">
        <v>0</v>
      </c>
      <c r="F14" s="23">
        <v>0</v>
      </c>
    </row>
    <row r="15" spans="1:6" x14ac:dyDescent="0.3">
      <c r="A15" s="73" t="s">
        <v>65</v>
      </c>
      <c r="B15" s="45">
        <v>150</v>
      </c>
      <c r="C15" s="37">
        <v>38</v>
      </c>
      <c r="D15" s="70">
        <v>69</v>
      </c>
      <c r="E15" s="70">
        <v>27</v>
      </c>
      <c r="F15" s="23">
        <v>23</v>
      </c>
    </row>
    <row r="16" spans="1:6" x14ac:dyDescent="0.3">
      <c r="A16" s="73" t="s">
        <v>66</v>
      </c>
      <c r="B16" s="45">
        <v>105</v>
      </c>
      <c r="C16" s="37">
        <v>24</v>
      </c>
      <c r="D16" s="70">
        <v>56</v>
      </c>
      <c r="E16" s="70">
        <v>33</v>
      </c>
      <c r="F16" s="23">
        <v>21</v>
      </c>
    </row>
    <row r="17" spans="1:6" x14ac:dyDescent="0.3">
      <c r="A17" s="73" t="s">
        <v>67</v>
      </c>
      <c r="B17" s="45">
        <v>74</v>
      </c>
      <c r="C17" s="37">
        <v>22</v>
      </c>
      <c r="D17" s="70">
        <v>54</v>
      </c>
      <c r="E17" s="70">
        <v>12</v>
      </c>
      <c r="F17" s="23">
        <v>14</v>
      </c>
    </row>
    <row r="18" spans="1:6" x14ac:dyDescent="0.3">
      <c r="A18" s="73" t="s">
        <v>68</v>
      </c>
      <c r="B18" s="45">
        <v>92</v>
      </c>
      <c r="C18" s="37">
        <v>25</v>
      </c>
      <c r="D18" s="70">
        <v>26</v>
      </c>
      <c r="E18" s="70">
        <v>28</v>
      </c>
      <c r="F18" s="23">
        <v>24</v>
      </c>
    </row>
    <row r="19" spans="1:6" x14ac:dyDescent="0.3">
      <c r="A19" s="73" t="s">
        <v>69</v>
      </c>
      <c r="B19" s="45">
        <v>71</v>
      </c>
      <c r="C19" s="37">
        <v>13</v>
      </c>
      <c r="D19" s="70">
        <v>34</v>
      </c>
      <c r="E19" s="70">
        <v>13</v>
      </c>
      <c r="F19" s="23">
        <v>12</v>
      </c>
    </row>
    <row r="20" spans="1:6" x14ac:dyDescent="0.3">
      <c r="A20" s="73" t="s">
        <v>70</v>
      </c>
      <c r="B20" s="45">
        <v>69</v>
      </c>
      <c r="C20" s="37">
        <v>17</v>
      </c>
      <c r="D20" s="70">
        <v>45</v>
      </c>
      <c r="E20" s="70">
        <v>6</v>
      </c>
      <c r="F20" s="23">
        <v>10</v>
      </c>
    </row>
    <row r="21" spans="1:6" x14ac:dyDescent="0.3">
      <c r="A21" s="73" t="s">
        <v>71</v>
      </c>
      <c r="B21" s="45">
        <v>87</v>
      </c>
      <c r="C21" s="37">
        <v>12</v>
      </c>
      <c r="D21" s="70">
        <v>68</v>
      </c>
      <c r="E21" s="70">
        <v>16</v>
      </c>
      <c r="F21" s="23">
        <v>9</v>
      </c>
    </row>
    <row r="22" spans="1:6" x14ac:dyDescent="0.3">
      <c r="A22" s="73" t="s">
        <v>72</v>
      </c>
      <c r="B22" s="45">
        <v>29</v>
      </c>
      <c r="C22" s="37">
        <v>6</v>
      </c>
      <c r="D22" s="70">
        <v>22</v>
      </c>
      <c r="E22" s="70">
        <v>16</v>
      </c>
      <c r="F22" s="23">
        <v>6</v>
      </c>
    </row>
    <row r="23" spans="1:6" x14ac:dyDescent="0.3">
      <c r="A23" s="73" t="s">
        <v>73</v>
      </c>
      <c r="B23" s="45">
        <v>104</v>
      </c>
      <c r="C23" s="37">
        <v>20</v>
      </c>
      <c r="D23" s="70">
        <v>51</v>
      </c>
      <c r="E23" s="70">
        <v>34</v>
      </c>
      <c r="F23" s="23">
        <v>19</v>
      </c>
    </row>
    <row r="24" spans="1:6" x14ac:dyDescent="0.3">
      <c r="A24" s="73" t="s">
        <v>74</v>
      </c>
      <c r="B24" s="45">
        <v>18</v>
      </c>
      <c r="C24" s="37">
        <v>6</v>
      </c>
      <c r="D24" s="70">
        <v>15</v>
      </c>
      <c r="E24" s="70">
        <v>3</v>
      </c>
      <c r="F24" s="23">
        <v>4</v>
      </c>
    </row>
    <row r="25" spans="1:6" x14ac:dyDescent="0.3">
      <c r="A25" s="73" t="s">
        <v>75</v>
      </c>
      <c r="B25" s="45">
        <v>181</v>
      </c>
      <c r="C25" s="37">
        <v>63</v>
      </c>
      <c r="D25" s="70">
        <v>28</v>
      </c>
      <c r="E25" s="70">
        <v>58</v>
      </c>
      <c r="F25" s="23">
        <v>41</v>
      </c>
    </row>
    <row r="26" spans="1:6" x14ac:dyDescent="0.3">
      <c r="A26" s="73" t="s">
        <v>76</v>
      </c>
      <c r="B26" s="45">
        <v>8</v>
      </c>
      <c r="C26" s="37">
        <v>4</v>
      </c>
      <c r="D26" s="70">
        <v>1</v>
      </c>
      <c r="E26" s="70">
        <v>2</v>
      </c>
      <c r="F26" s="23">
        <v>3</v>
      </c>
    </row>
    <row r="27" spans="1:6" x14ac:dyDescent="0.3">
      <c r="A27" s="73" t="s">
        <v>77</v>
      </c>
      <c r="B27" s="45">
        <v>101</v>
      </c>
      <c r="C27" s="37">
        <v>43</v>
      </c>
      <c r="D27" s="70">
        <v>26</v>
      </c>
      <c r="E27" s="70">
        <v>24</v>
      </c>
      <c r="F27" s="23">
        <v>22</v>
      </c>
    </row>
    <row r="28" spans="1:6" x14ac:dyDescent="0.3">
      <c r="A28" s="73" t="s">
        <v>78</v>
      </c>
      <c r="B28" s="45">
        <v>83</v>
      </c>
      <c r="C28" s="37">
        <v>23</v>
      </c>
      <c r="D28" s="70">
        <v>10</v>
      </c>
      <c r="E28" s="70">
        <v>26</v>
      </c>
      <c r="F28" s="23">
        <v>26</v>
      </c>
    </row>
    <row r="29" spans="1:6" x14ac:dyDescent="0.3">
      <c r="A29" s="73" t="s">
        <v>79</v>
      </c>
      <c r="B29" s="45">
        <v>37</v>
      </c>
      <c r="C29" s="37">
        <v>13</v>
      </c>
      <c r="D29" s="70">
        <v>5</v>
      </c>
      <c r="E29" s="70">
        <v>11</v>
      </c>
      <c r="F29" s="23">
        <v>11</v>
      </c>
    </row>
    <row r="30" spans="1:6" x14ac:dyDescent="0.3">
      <c r="A30" s="73" t="s">
        <v>80</v>
      </c>
      <c r="B30" s="45">
        <v>50</v>
      </c>
      <c r="C30" s="37">
        <v>23</v>
      </c>
      <c r="D30" s="70">
        <v>10</v>
      </c>
      <c r="E30" s="70">
        <v>15</v>
      </c>
      <c r="F30" s="23">
        <v>9</v>
      </c>
    </row>
    <row r="31" spans="1:6" x14ac:dyDescent="0.3">
      <c r="A31" s="73" t="s">
        <v>81</v>
      </c>
      <c r="B31" s="45">
        <v>28</v>
      </c>
      <c r="C31" s="37">
        <v>11</v>
      </c>
      <c r="D31" s="70">
        <v>1</v>
      </c>
      <c r="E31" s="70">
        <v>7</v>
      </c>
      <c r="F31" s="23">
        <v>8</v>
      </c>
    </row>
    <row r="32" spans="1:6" x14ac:dyDescent="0.3">
      <c r="A32" s="73" t="s">
        <v>82</v>
      </c>
      <c r="B32" s="45">
        <v>115</v>
      </c>
      <c r="C32" s="37">
        <v>31</v>
      </c>
      <c r="D32" s="70">
        <v>19</v>
      </c>
      <c r="E32" s="70">
        <v>24</v>
      </c>
      <c r="F32" s="23">
        <v>45</v>
      </c>
    </row>
    <row r="33" spans="1:6" x14ac:dyDescent="0.3">
      <c r="A33" s="73" t="s">
        <v>83</v>
      </c>
      <c r="B33" s="45">
        <v>298</v>
      </c>
      <c r="C33" s="37">
        <v>87</v>
      </c>
      <c r="D33" s="70">
        <v>26</v>
      </c>
      <c r="E33" s="70">
        <v>93</v>
      </c>
      <c r="F33" s="23">
        <v>93</v>
      </c>
    </row>
    <row r="34" spans="1:6" x14ac:dyDescent="0.3">
      <c r="A34" s="73" t="s">
        <v>84</v>
      </c>
      <c r="B34" s="45">
        <v>143</v>
      </c>
      <c r="C34" s="37">
        <v>37</v>
      </c>
      <c r="D34" s="70">
        <v>12</v>
      </c>
      <c r="E34" s="70">
        <v>82</v>
      </c>
      <c r="F34" s="23">
        <v>45</v>
      </c>
    </row>
    <row r="35" spans="1:6" x14ac:dyDescent="0.3">
      <c r="A35" s="73" t="s">
        <v>85</v>
      </c>
      <c r="B35" s="45">
        <v>321</v>
      </c>
      <c r="C35" s="37">
        <v>121</v>
      </c>
      <c r="D35" s="70">
        <v>61</v>
      </c>
      <c r="E35" s="70">
        <v>89</v>
      </c>
      <c r="F35" s="23">
        <v>67</v>
      </c>
    </row>
    <row r="36" spans="1:6" x14ac:dyDescent="0.3">
      <c r="A36" s="73" t="s">
        <v>86</v>
      </c>
      <c r="B36" s="45">
        <v>62</v>
      </c>
      <c r="C36" s="37">
        <v>14</v>
      </c>
      <c r="D36" s="70">
        <v>16</v>
      </c>
      <c r="E36" s="70">
        <v>19</v>
      </c>
      <c r="F36" s="23">
        <v>22</v>
      </c>
    </row>
    <row r="37" spans="1:6" x14ac:dyDescent="0.3">
      <c r="A37" s="73" t="s">
        <v>87</v>
      </c>
      <c r="B37" s="45">
        <v>73</v>
      </c>
      <c r="C37" s="37">
        <v>19</v>
      </c>
      <c r="D37" s="70">
        <v>6</v>
      </c>
      <c r="E37" s="70">
        <v>26</v>
      </c>
      <c r="F37" s="23">
        <v>32</v>
      </c>
    </row>
    <row r="38" spans="1:6" x14ac:dyDescent="0.3">
      <c r="A38" s="73" t="s">
        <v>88</v>
      </c>
      <c r="B38" s="45">
        <v>29</v>
      </c>
      <c r="C38" s="37">
        <v>13</v>
      </c>
      <c r="D38" s="70">
        <v>4</v>
      </c>
      <c r="E38" s="70">
        <v>11</v>
      </c>
      <c r="F38" s="23">
        <v>7</v>
      </c>
    </row>
    <row r="39" spans="1:6" x14ac:dyDescent="0.3">
      <c r="A39" s="83" t="s">
        <v>97</v>
      </c>
      <c r="B39" s="79">
        <v>290</v>
      </c>
      <c r="C39" s="59">
        <v>69</v>
      </c>
      <c r="D39" s="87">
        <v>122</v>
      </c>
      <c r="E39" s="92">
        <v>39</v>
      </c>
      <c r="F39" s="91">
        <v>76</v>
      </c>
    </row>
    <row r="40" spans="1:6" x14ac:dyDescent="0.3">
      <c r="A40" s="8" t="s">
        <v>0</v>
      </c>
      <c r="B40" s="19">
        <f>SUM(B7:B39)</f>
        <v>3096</v>
      </c>
      <c r="C40" s="19">
        <f>SUM(C7:C39)</f>
        <v>877</v>
      </c>
      <c r="D40" s="19">
        <f>SUM(D7:D39)</f>
        <v>988</v>
      </c>
      <c r="E40" s="19">
        <f>SUM(E7:E39)</f>
        <v>837</v>
      </c>
      <c r="F40" s="19">
        <f>SUM(F7:F39)</f>
        <v>725</v>
      </c>
    </row>
    <row r="41" spans="1:6" x14ac:dyDescent="0.3">
      <c r="B41" s="47"/>
    </row>
  </sheetData>
  <sheetProtection selectLockedCells="1"/>
  <mergeCells count="4">
    <mergeCell ref="C1:F1"/>
    <mergeCell ref="C2:F2"/>
    <mergeCell ref="C3:F3"/>
    <mergeCell ref="C4:F4"/>
  </mergeCells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zoomScaleSheetLayoutView="100" workbookViewId="0">
      <pane ySplit="6" topLeftCell="A30" activePane="bottomLeft" state="frozen"/>
      <selection pane="bottomLeft" activeCell="F7" sqref="F7:F39"/>
    </sheetView>
  </sheetViews>
  <sheetFormatPr defaultColWidth="9.109375" defaultRowHeight="13.8" x14ac:dyDescent="0.3"/>
  <cols>
    <col min="1" max="1" width="10.6640625" style="18" bestFit="1" customWidth="1"/>
    <col min="2" max="2" width="14.33203125" style="12" bestFit="1" customWidth="1"/>
    <col min="3" max="7" width="8.5546875" style="12" customWidth="1"/>
    <col min="8" max="16384" width="9.109375" style="12"/>
  </cols>
  <sheetData>
    <row r="1" spans="1:7" x14ac:dyDescent="0.3">
      <c r="A1" s="26"/>
      <c r="B1" s="99" t="s">
        <v>9</v>
      </c>
      <c r="C1" s="133"/>
      <c r="D1" s="134"/>
      <c r="E1" s="134"/>
      <c r="F1" s="134"/>
      <c r="G1" s="135"/>
    </row>
    <row r="2" spans="1:7" x14ac:dyDescent="0.3">
      <c r="A2" s="48"/>
      <c r="B2" s="7" t="s">
        <v>17</v>
      </c>
      <c r="C2" s="129" t="s">
        <v>4</v>
      </c>
      <c r="D2" s="130"/>
      <c r="E2" s="130"/>
      <c r="F2" s="130"/>
      <c r="G2" s="131"/>
    </row>
    <row r="3" spans="1:7" s="28" customFormat="1" x14ac:dyDescent="0.3">
      <c r="A3" s="29"/>
      <c r="B3" s="11" t="s">
        <v>16</v>
      </c>
      <c r="C3" s="129" t="s">
        <v>5</v>
      </c>
      <c r="D3" s="130"/>
      <c r="E3" s="130"/>
      <c r="F3" s="130"/>
      <c r="G3" s="131"/>
    </row>
    <row r="4" spans="1:7" ht="13.5" customHeight="1" x14ac:dyDescent="0.3">
      <c r="A4" s="30"/>
      <c r="B4" s="11" t="s">
        <v>45</v>
      </c>
      <c r="C4" s="140"/>
      <c r="D4" s="141"/>
      <c r="E4" s="141"/>
      <c r="F4" s="141"/>
      <c r="G4" s="142"/>
    </row>
    <row r="5" spans="1:7" s="13" customFormat="1" ht="88.2" customHeight="1" thickBot="1" x14ac:dyDescent="0.3">
      <c r="A5" s="31" t="s">
        <v>6</v>
      </c>
      <c r="B5" s="6" t="s">
        <v>45</v>
      </c>
      <c r="C5" s="6" t="s">
        <v>11</v>
      </c>
      <c r="D5" s="6" t="s">
        <v>12</v>
      </c>
      <c r="E5" s="6" t="s">
        <v>18</v>
      </c>
      <c r="F5" s="6" t="s">
        <v>19</v>
      </c>
      <c r="G5" s="3" t="s">
        <v>13</v>
      </c>
    </row>
    <row r="6" spans="1:7" s="17" customFormat="1" ht="15" customHeight="1" thickBot="1" x14ac:dyDescent="0.35">
      <c r="A6" s="14"/>
      <c r="B6" s="15"/>
      <c r="C6" s="15"/>
      <c r="D6" s="15"/>
      <c r="E6" s="15"/>
      <c r="F6" s="15"/>
      <c r="G6" s="16"/>
    </row>
    <row r="7" spans="1:7" s="17" customFormat="1" x14ac:dyDescent="0.3">
      <c r="A7" s="74" t="s">
        <v>57</v>
      </c>
      <c r="B7" s="20">
        <v>14</v>
      </c>
      <c r="C7" s="21">
        <v>277</v>
      </c>
      <c r="D7" s="21">
        <v>0</v>
      </c>
      <c r="E7" s="60">
        <f>IF(C7&lt;&gt;0,D7+C7,"")</f>
        <v>277</v>
      </c>
      <c r="F7" s="21">
        <v>15</v>
      </c>
      <c r="G7" s="22">
        <f t="shared" ref="G7:G38" si="0">IF(F7&lt;&gt;0,F7/E7,"")</f>
        <v>5.4151624548736461E-2</v>
      </c>
    </row>
    <row r="8" spans="1:7" s="17" customFormat="1" x14ac:dyDescent="0.3">
      <c r="A8" s="73" t="s">
        <v>58</v>
      </c>
      <c r="B8" s="24">
        <v>65</v>
      </c>
      <c r="C8" s="25">
        <v>970</v>
      </c>
      <c r="D8" s="25">
        <v>12</v>
      </c>
      <c r="E8" s="61">
        <f t="shared" ref="E8:E38" si="1">IF(C8&lt;&gt;0,D8+C8,"")</f>
        <v>982</v>
      </c>
      <c r="F8" s="25">
        <v>111</v>
      </c>
      <c r="G8" s="22">
        <f t="shared" si="0"/>
        <v>0.11303462321792261</v>
      </c>
    </row>
    <row r="9" spans="1:7" s="17" customFormat="1" x14ac:dyDescent="0.3">
      <c r="A9" s="73" t="s">
        <v>59</v>
      </c>
      <c r="B9" s="24">
        <v>62</v>
      </c>
      <c r="C9" s="25">
        <v>876</v>
      </c>
      <c r="D9" s="25">
        <v>8</v>
      </c>
      <c r="E9" s="61">
        <f t="shared" si="1"/>
        <v>884</v>
      </c>
      <c r="F9" s="25">
        <v>106</v>
      </c>
      <c r="G9" s="22">
        <f t="shared" si="0"/>
        <v>0.11990950226244344</v>
      </c>
    </row>
    <row r="10" spans="1:7" s="17" customFormat="1" x14ac:dyDescent="0.3">
      <c r="A10" s="73" t="s">
        <v>60</v>
      </c>
      <c r="B10" s="24">
        <v>101</v>
      </c>
      <c r="C10" s="25">
        <v>854</v>
      </c>
      <c r="D10" s="25">
        <v>8</v>
      </c>
      <c r="E10" s="61">
        <f t="shared" si="1"/>
        <v>862</v>
      </c>
      <c r="F10" s="25">
        <v>155</v>
      </c>
      <c r="G10" s="22">
        <f t="shared" si="0"/>
        <v>0.17981438515081208</v>
      </c>
    </row>
    <row r="11" spans="1:7" s="17" customFormat="1" x14ac:dyDescent="0.3">
      <c r="A11" s="73" t="s">
        <v>61</v>
      </c>
      <c r="B11" s="24">
        <v>101</v>
      </c>
      <c r="C11" s="25">
        <v>853</v>
      </c>
      <c r="D11" s="25">
        <v>5</v>
      </c>
      <c r="E11" s="61">
        <f t="shared" si="1"/>
        <v>858</v>
      </c>
      <c r="F11" s="25">
        <v>136</v>
      </c>
      <c r="G11" s="22">
        <f t="shared" si="0"/>
        <v>0.1585081585081585</v>
      </c>
    </row>
    <row r="12" spans="1:7" s="17" customFormat="1" x14ac:dyDescent="0.3">
      <c r="A12" s="73" t="s">
        <v>62</v>
      </c>
      <c r="B12" s="24">
        <v>57</v>
      </c>
      <c r="C12" s="25">
        <v>810</v>
      </c>
      <c r="D12" s="25">
        <v>5</v>
      </c>
      <c r="E12" s="61">
        <f t="shared" si="1"/>
        <v>815</v>
      </c>
      <c r="F12" s="25">
        <v>78</v>
      </c>
      <c r="G12" s="22">
        <f t="shared" si="0"/>
        <v>9.5705521472392641E-2</v>
      </c>
    </row>
    <row r="13" spans="1:7" s="17" customFormat="1" x14ac:dyDescent="0.3">
      <c r="A13" s="73" t="s">
        <v>63</v>
      </c>
      <c r="B13" s="24">
        <v>53</v>
      </c>
      <c r="C13" s="25">
        <v>777</v>
      </c>
      <c r="D13" s="25">
        <v>6</v>
      </c>
      <c r="E13" s="61">
        <f t="shared" si="1"/>
        <v>783</v>
      </c>
      <c r="F13" s="25">
        <v>79</v>
      </c>
      <c r="G13" s="22">
        <f t="shared" si="0"/>
        <v>0.10089399744572158</v>
      </c>
    </row>
    <row r="14" spans="1:7" s="17" customFormat="1" x14ac:dyDescent="0.3">
      <c r="A14" s="73" t="s">
        <v>64</v>
      </c>
      <c r="B14" s="24">
        <v>6</v>
      </c>
      <c r="C14" s="25">
        <v>795</v>
      </c>
      <c r="D14" s="25">
        <v>1</v>
      </c>
      <c r="E14" s="61">
        <f t="shared" si="1"/>
        <v>796</v>
      </c>
      <c r="F14" s="25">
        <v>6</v>
      </c>
      <c r="G14" s="22">
        <f t="shared" si="0"/>
        <v>7.537688442211055E-3</v>
      </c>
    </row>
    <row r="15" spans="1:7" s="17" customFormat="1" x14ac:dyDescent="0.3">
      <c r="A15" s="73" t="s">
        <v>65</v>
      </c>
      <c r="B15" s="24">
        <v>144</v>
      </c>
      <c r="C15" s="25">
        <v>880</v>
      </c>
      <c r="D15" s="25">
        <v>11</v>
      </c>
      <c r="E15" s="61">
        <f t="shared" si="1"/>
        <v>891</v>
      </c>
      <c r="F15" s="25">
        <v>193</v>
      </c>
      <c r="G15" s="22">
        <f t="shared" si="0"/>
        <v>0.21661054994388329</v>
      </c>
    </row>
    <row r="16" spans="1:7" s="17" customFormat="1" x14ac:dyDescent="0.3">
      <c r="A16" s="73" t="s">
        <v>66</v>
      </c>
      <c r="B16" s="24">
        <v>108</v>
      </c>
      <c r="C16" s="25">
        <v>888</v>
      </c>
      <c r="D16" s="25">
        <v>4</v>
      </c>
      <c r="E16" s="61">
        <f t="shared" si="1"/>
        <v>892</v>
      </c>
      <c r="F16" s="25">
        <v>157</v>
      </c>
      <c r="G16" s="22">
        <f t="shared" si="0"/>
        <v>0.17600896860986548</v>
      </c>
    </row>
    <row r="17" spans="1:7" s="17" customFormat="1" x14ac:dyDescent="0.3">
      <c r="A17" s="73" t="s">
        <v>67</v>
      </c>
      <c r="B17" s="24">
        <v>80</v>
      </c>
      <c r="C17" s="25">
        <v>806</v>
      </c>
      <c r="D17" s="25">
        <v>7</v>
      </c>
      <c r="E17" s="61">
        <f t="shared" si="1"/>
        <v>813</v>
      </c>
      <c r="F17" s="25">
        <v>123</v>
      </c>
      <c r="G17" s="22">
        <f t="shared" si="0"/>
        <v>0.15129151291512916</v>
      </c>
    </row>
    <row r="18" spans="1:7" s="17" customFormat="1" x14ac:dyDescent="0.3">
      <c r="A18" s="73" t="s">
        <v>68</v>
      </c>
      <c r="B18" s="24">
        <v>88</v>
      </c>
      <c r="C18" s="25">
        <v>891</v>
      </c>
      <c r="D18" s="25">
        <v>15</v>
      </c>
      <c r="E18" s="61">
        <f t="shared" si="1"/>
        <v>906</v>
      </c>
      <c r="F18" s="25">
        <v>137</v>
      </c>
      <c r="G18" s="22">
        <f t="shared" si="0"/>
        <v>0.15121412803532008</v>
      </c>
    </row>
    <row r="19" spans="1:7" s="17" customFormat="1" x14ac:dyDescent="0.3">
      <c r="A19" s="73" t="s">
        <v>69</v>
      </c>
      <c r="B19" s="24">
        <v>73</v>
      </c>
      <c r="C19" s="25">
        <v>628</v>
      </c>
      <c r="D19" s="25">
        <v>9</v>
      </c>
      <c r="E19" s="61">
        <f t="shared" si="1"/>
        <v>637</v>
      </c>
      <c r="F19" s="25">
        <v>97</v>
      </c>
      <c r="G19" s="22">
        <f t="shared" si="0"/>
        <v>0.15227629513343799</v>
      </c>
    </row>
    <row r="20" spans="1:7" s="17" customFormat="1" x14ac:dyDescent="0.3">
      <c r="A20" s="73" t="s">
        <v>70</v>
      </c>
      <c r="B20" s="24">
        <v>65</v>
      </c>
      <c r="C20" s="25">
        <v>877</v>
      </c>
      <c r="D20" s="25">
        <v>10</v>
      </c>
      <c r="E20" s="61">
        <f t="shared" si="1"/>
        <v>887</v>
      </c>
      <c r="F20" s="25">
        <v>105</v>
      </c>
      <c r="G20" s="22">
        <f t="shared" si="0"/>
        <v>0.11837655016910936</v>
      </c>
    </row>
    <row r="21" spans="1:7" s="17" customFormat="1" x14ac:dyDescent="0.3">
      <c r="A21" s="73" t="s">
        <v>71</v>
      </c>
      <c r="B21" s="24">
        <v>94</v>
      </c>
      <c r="C21" s="25">
        <v>791</v>
      </c>
      <c r="D21" s="25">
        <v>10</v>
      </c>
      <c r="E21" s="61">
        <f t="shared" si="1"/>
        <v>801</v>
      </c>
      <c r="F21" s="25">
        <v>122</v>
      </c>
      <c r="G21" s="22">
        <f t="shared" si="0"/>
        <v>0.1523096129837703</v>
      </c>
    </row>
    <row r="22" spans="1:7" s="17" customFormat="1" x14ac:dyDescent="0.3">
      <c r="A22" s="73" t="s">
        <v>72</v>
      </c>
      <c r="B22" s="24">
        <v>29</v>
      </c>
      <c r="C22" s="25">
        <v>835</v>
      </c>
      <c r="D22" s="25">
        <v>9</v>
      </c>
      <c r="E22" s="61">
        <f t="shared" si="1"/>
        <v>844</v>
      </c>
      <c r="F22" s="25">
        <v>61</v>
      </c>
      <c r="G22" s="22">
        <f t="shared" si="0"/>
        <v>7.2274881516587675E-2</v>
      </c>
    </row>
    <row r="23" spans="1:7" s="17" customFormat="1" x14ac:dyDescent="0.3">
      <c r="A23" s="73" t="s">
        <v>73</v>
      </c>
      <c r="B23" s="24">
        <v>106</v>
      </c>
      <c r="C23" s="25">
        <v>854</v>
      </c>
      <c r="D23" s="25">
        <v>1</v>
      </c>
      <c r="E23" s="61">
        <f t="shared" si="1"/>
        <v>855</v>
      </c>
      <c r="F23" s="25">
        <v>154</v>
      </c>
      <c r="G23" s="22">
        <f t="shared" si="0"/>
        <v>0.18011695906432748</v>
      </c>
    </row>
    <row r="24" spans="1:7" s="17" customFormat="1" x14ac:dyDescent="0.3">
      <c r="A24" s="73" t="s">
        <v>74</v>
      </c>
      <c r="B24" s="24">
        <v>18</v>
      </c>
      <c r="C24" s="25">
        <v>687</v>
      </c>
      <c r="D24" s="25">
        <v>1</v>
      </c>
      <c r="E24" s="61">
        <f t="shared" si="1"/>
        <v>688</v>
      </c>
      <c r="F24" s="25">
        <v>31</v>
      </c>
      <c r="G24" s="22">
        <f t="shared" si="0"/>
        <v>4.5058139534883718E-2</v>
      </c>
    </row>
    <row r="25" spans="1:7" s="17" customFormat="1" x14ac:dyDescent="0.3">
      <c r="A25" s="73" t="s">
        <v>75</v>
      </c>
      <c r="B25" s="24">
        <v>173</v>
      </c>
      <c r="C25" s="25">
        <v>764</v>
      </c>
      <c r="D25" s="25">
        <v>7</v>
      </c>
      <c r="E25" s="61">
        <f t="shared" si="1"/>
        <v>771</v>
      </c>
      <c r="F25" s="25">
        <v>271</v>
      </c>
      <c r="G25" s="22">
        <f t="shared" si="0"/>
        <v>0.35149156939040205</v>
      </c>
    </row>
    <row r="26" spans="1:7" s="17" customFormat="1" x14ac:dyDescent="0.3">
      <c r="A26" s="73" t="s">
        <v>76</v>
      </c>
      <c r="B26" s="24">
        <v>8</v>
      </c>
      <c r="C26" s="25">
        <v>25</v>
      </c>
      <c r="D26" s="25">
        <v>0</v>
      </c>
      <c r="E26" s="61">
        <f t="shared" si="1"/>
        <v>25</v>
      </c>
      <c r="F26" s="25">
        <v>12</v>
      </c>
      <c r="G26" s="22">
        <f t="shared" si="0"/>
        <v>0.48</v>
      </c>
    </row>
    <row r="27" spans="1:7" s="17" customFormat="1" x14ac:dyDescent="0.3">
      <c r="A27" s="73" t="s">
        <v>77</v>
      </c>
      <c r="B27" s="24">
        <v>106</v>
      </c>
      <c r="C27" s="25">
        <v>833</v>
      </c>
      <c r="D27" s="25">
        <v>5</v>
      </c>
      <c r="E27" s="61">
        <f t="shared" si="1"/>
        <v>838</v>
      </c>
      <c r="F27" s="25">
        <v>132</v>
      </c>
      <c r="G27" s="22">
        <f t="shared" si="0"/>
        <v>0.15751789976133651</v>
      </c>
    </row>
    <row r="28" spans="1:7" s="17" customFormat="1" x14ac:dyDescent="0.3">
      <c r="A28" s="73" t="s">
        <v>78</v>
      </c>
      <c r="B28" s="24">
        <v>81</v>
      </c>
      <c r="C28" s="25">
        <v>237</v>
      </c>
      <c r="D28" s="25">
        <v>2</v>
      </c>
      <c r="E28" s="61">
        <f t="shared" si="1"/>
        <v>239</v>
      </c>
      <c r="F28" s="25">
        <v>118</v>
      </c>
      <c r="G28" s="22">
        <f t="shared" si="0"/>
        <v>0.49372384937238495</v>
      </c>
    </row>
    <row r="29" spans="1:7" s="17" customFormat="1" x14ac:dyDescent="0.3">
      <c r="A29" s="73" t="s">
        <v>79</v>
      </c>
      <c r="B29" s="24">
        <v>34</v>
      </c>
      <c r="C29" s="25">
        <v>355</v>
      </c>
      <c r="D29" s="25">
        <v>1</v>
      </c>
      <c r="E29" s="61">
        <f t="shared" si="1"/>
        <v>356</v>
      </c>
      <c r="F29" s="25">
        <v>51</v>
      </c>
      <c r="G29" s="22">
        <f t="shared" si="0"/>
        <v>0.14325842696629212</v>
      </c>
    </row>
    <row r="30" spans="1:7" s="17" customFormat="1" x14ac:dyDescent="0.3">
      <c r="A30" s="73" t="s">
        <v>80</v>
      </c>
      <c r="B30" s="24">
        <v>51</v>
      </c>
      <c r="C30" s="25">
        <v>295</v>
      </c>
      <c r="D30" s="25">
        <v>4</v>
      </c>
      <c r="E30" s="61">
        <f t="shared" si="1"/>
        <v>299</v>
      </c>
      <c r="F30" s="25">
        <v>67</v>
      </c>
      <c r="G30" s="22">
        <f t="shared" si="0"/>
        <v>0.22408026755852842</v>
      </c>
    </row>
    <row r="31" spans="1:7" s="17" customFormat="1" x14ac:dyDescent="0.3">
      <c r="A31" s="73" t="s">
        <v>81</v>
      </c>
      <c r="B31" s="24">
        <v>28</v>
      </c>
      <c r="C31" s="25">
        <v>74</v>
      </c>
      <c r="D31" s="25">
        <v>0</v>
      </c>
      <c r="E31" s="61">
        <f t="shared" si="1"/>
        <v>74</v>
      </c>
      <c r="F31" s="25">
        <v>33</v>
      </c>
      <c r="G31" s="22">
        <f t="shared" si="0"/>
        <v>0.44594594594594594</v>
      </c>
    </row>
    <row r="32" spans="1:7" s="17" customFormat="1" x14ac:dyDescent="0.3">
      <c r="A32" s="73" t="s">
        <v>82</v>
      </c>
      <c r="B32" s="24">
        <v>113</v>
      </c>
      <c r="C32" s="25">
        <v>288</v>
      </c>
      <c r="D32" s="25">
        <v>3</v>
      </c>
      <c r="E32" s="61">
        <f t="shared" si="1"/>
        <v>291</v>
      </c>
      <c r="F32" s="25">
        <v>155</v>
      </c>
      <c r="G32" s="22">
        <f t="shared" si="0"/>
        <v>0.53264604810996563</v>
      </c>
    </row>
    <row r="33" spans="1:8" s="17" customFormat="1" x14ac:dyDescent="0.3">
      <c r="A33" s="73" t="s">
        <v>83</v>
      </c>
      <c r="B33" s="24">
        <v>293</v>
      </c>
      <c r="C33" s="25">
        <v>753</v>
      </c>
      <c r="D33" s="25">
        <v>42</v>
      </c>
      <c r="E33" s="61">
        <f t="shared" si="1"/>
        <v>795</v>
      </c>
      <c r="F33" s="25">
        <v>414</v>
      </c>
      <c r="G33" s="22">
        <f t="shared" si="0"/>
        <v>0.52075471698113207</v>
      </c>
    </row>
    <row r="34" spans="1:8" s="17" customFormat="1" x14ac:dyDescent="0.3">
      <c r="A34" s="73" t="s">
        <v>84</v>
      </c>
      <c r="B34" s="24">
        <v>141</v>
      </c>
      <c r="C34" s="25">
        <v>395</v>
      </c>
      <c r="D34" s="25">
        <v>20</v>
      </c>
      <c r="E34" s="61">
        <f t="shared" si="1"/>
        <v>415</v>
      </c>
      <c r="F34" s="25">
        <v>238</v>
      </c>
      <c r="G34" s="22">
        <f t="shared" si="0"/>
        <v>0.57349397590361451</v>
      </c>
    </row>
    <row r="35" spans="1:8" s="17" customFormat="1" x14ac:dyDescent="0.3">
      <c r="A35" s="73" t="s">
        <v>85</v>
      </c>
      <c r="B35" s="24">
        <v>311</v>
      </c>
      <c r="C35" s="25">
        <v>1280</v>
      </c>
      <c r="D35" s="25">
        <v>17</v>
      </c>
      <c r="E35" s="61">
        <f t="shared" si="1"/>
        <v>1297</v>
      </c>
      <c r="F35" s="25">
        <v>467</v>
      </c>
      <c r="G35" s="22">
        <f t="shared" si="0"/>
        <v>0.36006168080185041</v>
      </c>
    </row>
    <row r="36" spans="1:8" s="17" customFormat="1" x14ac:dyDescent="0.3">
      <c r="A36" s="73" t="s">
        <v>86</v>
      </c>
      <c r="B36" s="24">
        <v>62</v>
      </c>
      <c r="C36" s="25">
        <v>354</v>
      </c>
      <c r="D36" s="25">
        <v>0</v>
      </c>
      <c r="E36" s="61">
        <f t="shared" si="1"/>
        <v>354</v>
      </c>
      <c r="F36" s="25">
        <v>87</v>
      </c>
      <c r="G36" s="22">
        <f t="shared" si="0"/>
        <v>0.24576271186440679</v>
      </c>
    </row>
    <row r="37" spans="1:8" s="17" customFormat="1" x14ac:dyDescent="0.3">
      <c r="A37" s="73" t="s">
        <v>87</v>
      </c>
      <c r="B37" s="24">
        <v>75</v>
      </c>
      <c r="C37" s="25">
        <v>214</v>
      </c>
      <c r="D37" s="25">
        <v>6</v>
      </c>
      <c r="E37" s="61">
        <f t="shared" si="1"/>
        <v>220</v>
      </c>
      <c r="F37" s="25">
        <v>118</v>
      </c>
      <c r="G37" s="22">
        <f t="shared" si="0"/>
        <v>0.53636363636363638</v>
      </c>
    </row>
    <row r="38" spans="1:8" s="17" customFormat="1" x14ac:dyDescent="0.3">
      <c r="A38" s="73" t="s">
        <v>88</v>
      </c>
      <c r="B38" s="24">
        <v>29</v>
      </c>
      <c r="C38" s="25">
        <v>140</v>
      </c>
      <c r="D38" s="25">
        <v>1</v>
      </c>
      <c r="E38" s="61">
        <f t="shared" si="1"/>
        <v>141</v>
      </c>
      <c r="F38" s="25">
        <v>47</v>
      </c>
      <c r="G38" s="22">
        <f t="shared" si="0"/>
        <v>0.33333333333333331</v>
      </c>
    </row>
    <row r="39" spans="1:8" s="17" customFormat="1" x14ac:dyDescent="0.3">
      <c r="A39" s="83" t="s">
        <v>97</v>
      </c>
      <c r="B39" s="72">
        <v>287</v>
      </c>
      <c r="C39" s="94"/>
      <c r="D39" s="95"/>
      <c r="E39" s="95"/>
      <c r="F39" s="88">
        <v>389</v>
      </c>
      <c r="G39" s="95"/>
    </row>
    <row r="40" spans="1:8" s="17" customFormat="1" x14ac:dyDescent="0.3">
      <c r="A40" s="8" t="s">
        <v>0</v>
      </c>
      <c r="B40" s="19">
        <f>SUM(B7:B39)</f>
        <v>3056</v>
      </c>
      <c r="C40" s="19">
        <f>SUM(C7:C39)</f>
        <v>20356</v>
      </c>
      <c r="D40" s="19">
        <f>SUM(D7:D39)</f>
        <v>230</v>
      </c>
      <c r="E40" s="19">
        <f>SUM(E7:E39)</f>
        <v>20586</v>
      </c>
      <c r="F40" s="19">
        <f>SUM(F7:F39)</f>
        <v>4465</v>
      </c>
      <c r="G40" s="66">
        <f t="shared" ref="G40" si="2">IF(F40&lt;&gt;0,F40/E40,"")</f>
        <v>0.21689497716894976</v>
      </c>
      <c r="H40" s="12"/>
    </row>
    <row r="41" spans="1:8" s="17" customFormat="1" x14ac:dyDescent="0.3">
      <c r="A41" s="18"/>
      <c r="B41" s="47"/>
      <c r="C41" s="12"/>
    </row>
    <row r="42" spans="1:8" s="17" customFormat="1" x14ac:dyDescent="0.3">
      <c r="A42" s="18"/>
      <c r="B42" s="12"/>
      <c r="C42" s="12"/>
    </row>
    <row r="43" spans="1:8" s="17" customFormat="1" x14ac:dyDescent="0.3">
      <c r="A43" s="18"/>
      <c r="B43" s="12"/>
      <c r="C43" s="12"/>
    </row>
    <row r="44" spans="1:8" s="17" customFormat="1" x14ac:dyDescent="0.3">
      <c r="A44" s="18"/>
      <c r="B44" s="12"/>
      <c r="C44" s="12"/>
    </row>
    <row r="45" spans="1:8" s="17" customFormat="1" x14ac:dyDescent="0.3">
      <c r="A45" s="18"/>
      <c r="B45" s="12"/>
      <c r="C45" s="12"/>
    </row>
    <row r="46" spans="1:8" s="17" customFormat="1" x14ac:dyDescent="0.3">
      <c r="A46" s="18"/>
      <c r="B46" s="12"/>
      <c r="C46" s="12"/>
    </row>
    <row r="47" spans="1:8" s="17" customFormat="1" x14ac:dyDescent="0.3">
      <c r="A47" s="18"/>
      <c r="B47" s="12"/>
      <c r="C47" s="12"/>
      <c r="D47" s="12"/>
      <c r="E47" s="12"/>
      <c r="F47" s="12"/>
      <c r="G47" s="12"/>
      <c r="H47" s="12"/>
    </row>
    <row r="48" spans="1:8" s="17" customFormat="1" x14ac:dyDescent="0.3">
      <c r="A48" s="18"/>
      <c r="B48" s="12"/>
      <c r="C48" s="12"/>
      <c r="D48" s="12"/>
      <c r="E48" s="12"/>
      <c r="F48" s="12"/>
      <c r="G48" s="12"/>
      <c r="H48" s="12"/>
    </row>
    <row r="49" spans="1:8" s="17" customFormat="1" x14ac:dyDescent="0.3">
      <c r="A49" s="18"/>
      <c r="B49" s="12"/>
      <c r="C49" s="12"/>
      <c r="D49" s="12"/>
      <c r="E49" s="12"/>
      <c r="F49" s="12"/>
      <c r="G49" s="12"/>
      <c r="H49" s="12"/>
    </row>
    <row r="50" spans="1:8" s="17" customFormat="1" x14ac:dyDescent="0.3">
      <c r="A50" s="18"/>
      <c r="B50" s="12"/>
      <c r="C50" s="12"/>
      <c r="D50" s="12"/>
      <c r="E50" s="12"/>
      <c r="F50" s="12"/>
      <c r="G50" s="12"/>
      <c r="H50" s="12"/>
    </row>
    <row r="51" spans="1:8" s="17" customFormat="1" x14ac:dyDescent="0.3">
      <c r="A51" s="18"/>
      <c r="B51" s="12"/>
      <c r="C51" s="12"/>
      <c r="D51" s="12"/>
      <c r="E51" s="12"/>
      <c r="F51" s="12"/>
      <c r="G51" s="12"/>
      <c r="H51" s="12"/>
    </row>
    <row r="52" spans="1:8" s="17" customFormat="1" x14ac:dyDescent="0.3">
      <c r="A52" s="18"/>
      <c r="B52" s="12"/>
      <c r="C52" s="12"/>
      <c r="D52" s="12"/>
      <c r="E52" s="12"/>
      <c r="F52" s="12"/>
      <c r="G52" s="12"/>
      <c r="H52" s="12"/>
    </row>
    <row r="53" spans="1:8" s="17" customFormat="1" x14ac:dyDescent="0.3">
      <c r="A53" s="18"/>
      <c r="B53" s="12"/>
      <c r="C53" s="12"/>
      <c r="D53" s="12"/>
      <c r="E53" s="12"/>
      <c r="F53" s="12"/>
      <c r="G53" s="12"/>
      <c r="H53" s="12"/>
    </row>
    <row r="54" spans="1:8" s="17" customFormat="1" x14ac:dyDescent="0.3">
      <c r="A54" s="18"/>
      <c r="B54" s="12"/>
      <c r="C54" s="12"/>
      <c r="D54" s="12"/>
      <c r="E54" s="12"/>
      <c r="F54" s="12"/>
      <c r="G54" s="12"/>
      <c r="H54" s="12"/>
    </row>
    <row r="55" spans="1:8" s="17" customFormat="1" x14ac:dyDescent="0.3">
      <c r="A55" s="18"/>
      <c r="B55" s="12"/>
      <c r="C55" s="12"/>
      <c r="D55" s="12"/>
      <c r="E55" s="12"/>
      <c r="F55" s="12"/>
      <c r="G55" s="12"/>
      <c r="H55" s="12"/>
    </row>
    <row r="56" spans="1:8" s="17" customFormat="1" x14ac:dyDescent="0.3">
      <c r="A56" s="18"/>
      <c r="B56" s="12"/>
      <c r="C56" s="12"/>
      <c r="D56" s="12"/>
      <c r="E56" s="12"/>
      <c r="F56" s="12"/>
      <c r="G56" s="12"/>
      <c r="H56" s="12"/>
    </row>
    <row r="57" spans="1:8" s="17" customFormat="1" x14ac:dyDescent="0.3">
      <c r="A57" s="18"/>
      <c r="B57" s="12"/>
      <c r="C57" s="12"/>
      <c r="D57" s="12"/>
      <c r="E57" s="12"/>
      <c r="F57" s="12"/>
      <c r="G57" s="12"/>
      <c r="H57" s="12"/>
    </row>
    <row r="58" spans="1:8" s="17" customFormat="1" x14ac:dyDescent="0.3">
      <c r="A58" s="18"/>
      <c r="B58" s="12"/>
      <c r="C58" s="12"/>
      <c r="D58" s="12"/>
      <c r="E58" s="12"/>
      <c r="F58" s="12"/>
      <c r="G58" s="12"/>
      <c r="H58" s="12"/>
    </row>
    <row r="59" spans="1:8" s="17" customFormat="1" x14ac:dyDescent="0.3">
      <c r="A59" s="18"/>
      <c r="B59" s="12"/>
      <c r="C59" s="12"/>
      <c r="D59" s="12"/>
      <c r="E59" s="12"/>
      <c r="F59" s="12"/>
      <c r="G59" s="12"/>
      <c r="H59" s="12"/>
    </row>
    <row r="60" spans="1:8" s="17" customFormat="1" x14ac:dyDescent="0.3">
      <c r="A60" s="18"/>
      <c r="B60" s="12"/>
      <c r="C60" s="12"/>
      <c r="D60" s="12"/>
      <c r="E60" s="12"/>
      <c r="F60" s="12"/>
      <c r="G60" s="12"/>
      <c r="H60" s="12"/>
    </row>
    <row r="61" spans="1:8" s="17" customFormat="1" x14ac:dyDescent="0.3">
      <c r="A61" s="18"/>
      <c r="B61" s="12"/>
      <c r="C61" s="12"/>
      <c r="D61" s="12"/>
      <c r="E61" s="12"/>
      <c r="F61" s="12"/>
      <c r="G61" s="12"/>
      <c r="H61" s="12"/>
    </row>
    <row r="62" spans="1:8" s="17" customFormat="1" x14ac:dyDescent="0.3">
      <c r="A62" s="18"/>
      <c r="B62" s="12"/>
      <c r="C62" s="12"/>
      <c r="D62" s="12"/>
      <c r="E62" s="12"/>
      <c r="F62" s="12"/>
      <c r="G62" s="12"/>
      <c r="H62" s="12"/>
    </row>
    <row r="63" spans="1:8" s="17" customFormat="1" x14ac:dyDescent="0.3">
      <c r="A63" s="18"/>
      <c r="B63" s="12"/>
      <c r="C63" s="12"/>
      <c r="D63" s="12"/>
      <c r="E63" s="12"/>
      <c r="F63" s="12"/>
      <c r="G63" s="12"/>
      <c r="H63" s="12"/>
    </row>
    <row r="64" spans="1:8" s="17" customFormat="1" x14ac:dyDescent="0.3">
      <c r="A64" s="18"/>
      <c r="B64" s="12"/>
      <c r="C64" s="12"/>
      <c r="D64" s="12"/>
      <c r="E64" s="12"/>
      <c r="F64" s="12"/>
      <c r="G64" s="12"/>
      <c r="H64" s="12"/>
    </row>
    <row r="65" spans="1:8" s="17" customFormat="1" x14ac:dyDescent="0.3">
      <c r="A65" s="18"/>
      <c r="B65" s="12"/>
      <c r="C65" s="12"/>
      <c r="D65" s="12"/>
      <c r="E65" s="12"/>
      <c r="F65" s="12"/>
      <c r="G65" s="12"/>
      <c r="H65" s="12"/>
    </row>
  </sheetData>
  <sheetProtection selectLockedCells="1"/>
  <mergeCells count="4">
    <mergeCell ref="C3:G3"/>
    <mergeCell ref="C1:G1"/>
    <mergeCell ref="C2:G2"/>
    <mergeCell ref="C4:G4"/>
  </mergeCells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zoomScaleSheetLayoutView="100" workbookViewId="0">
      <pane ySplit="6" topLeftCell="A30" activePane="bottomLeft" state="frozen"/>
      <selection pane="bottomLeft" activeCell="B40" sqref="B40:H40"/>
    </sheetView>
  </sheetViews>
  <sheetFormatPr defaultColWidth="9.109375" defaultRowHeight="13.8" x14ac:dyDescent="0.3"/>
  <cols>
    <col min="1" max="1" width="11.88671875" style="18" customWidth="1"/>
    <col min="2" max="8" width="8.5546875" style="12" customWidth="1"/>
    <col min="9" max="9" width="11.5546875" style="12" bestFit="1" customWidth="1"/>
    <col min="10" max="10" width="10.44140625" style="12" customWidth="1"/>
    <col min="11" max="11" width="9.33203125" style="12" bestFit="1" customWidth="1"/>
    <col min="12" max="12" width="8.44140625" style="12" customWidth="1"/>
    <col min="13" max="13" width="9.6640625" style="12" bestFit="1" customWidth="1"/>
    <col min="14" max="14" width="10.6640625" style="12" bestFit="1" customWidth="1"/>
    <col min="15" max="15" width="10.44140625" style="12" bestFit="1" customWidth="1"/>
    <col min="16" max="16" width="9.6640625" style="12" bestFit="1" customWidth="1"/>
    <col min="17" max="17" width="13.33203125" style="12" bestFit="1" customWidth="1"/>
    <col min="18" max="18" width="10" style="12" bestFit="1" customWidth="1"/>
    <col min="19" max="16384" width="9.109375" style="12"/>
  </cols>
  <sheetData>
    <row r="1" spans="1:8" x14ac:dyDescent="0.3">
      <c r="A1" s="26"/>
      <c r="B1" s="133"/>
      <c r="C1" s="134"/>
      <c r="D1" s="134"/>
      <c r="E1" s="134"/>
      <c r="F1" s="134"/>
      <c r="G1" s="134"/>
      <c r="H1" s="135"/>
    </row>
    <row r="2" spans="1:8" s="28" customFormat="1" x14ac:dyDescent="0.3">
      <c r="A2" s="27"/>
      <c r="B2" s="126" t="s">
        <v>89</v>
      </c>
      <c r="C2" s="127"/>
      <c r="D2" s="127"/>
      <c r="E2" s="127"/>
      <c r="F2" s="127"/>
      <c r="G2" s="127"/>
      <c r="H2" s="128"/>
    </row>
    <row r="3" spans="1:8" s="28" customFormat="1" x14ac:dyDescent="0.3">
      <c r="A3" s="27"/>
      <c r="B3" s="143" t="s">
        <v>14</v>
      </c>
      <c r="C3" s="145"/>
      <c r="D3" s="143" t="s">
        <v>7</v>
      </c>
      <c r="E3" s="144"/>
      <c r="F3" s="144"/>
      <c r="G3" s="143" t="s">
        <v>8</v>
      </c>
      <c r="H3" s="145"/>
    </row>
    <row r="4" spans="1:8" x14ac:dyDescent="0.3">
      <c r="A4" s="40"/>
      <c r="B4" s="1" t="s">
        <v>1</v>
      </c>
      <c r="C4" s="1" t="s">
        <v>2</v>
      </c>
      <c r="D4" s="1" t="s">
        <v>1</v>
      </c>
      <c r="E4" s="1" t="s">
        <v>2</v>
      </c>
      <c r="F4" s="1" t="s">
        <v>2</v>
      </c>
      <c r="G4" s="1" t="s">
        <v>1</v>
      </c>
      <c r="H4" s="1" t="s">
        <v>2</v>
      </c>
    </row>
    <row r="5" spans="1:8" s="13" customFormat="1" ht="88.2" customHeight="1" thickBot="1" x14ac:dyDescent="0.3">
      <c r="A5" s="41" t="s">
        <v>6</v>
      </c>
      <c r="B5" s="3" t="s">
        <v>90</v>
      </c>
      <c r="C5" s="4" t="s">
        <v>91</v>
      </c>
      <c r="D5" s="4" t="s">
        <v>92</v>
      </c>
      <c r="E5" s="4" t="s">
        <v>93</v>
      </c>
      <c r="F5" s="4" t="s">
        <v>94</v>
      </c>
      <c r="G5" s="4" t="s">
        <v>95</v>
      </c>
      <c r="H5" s="4" t="s">
        <v>96</v>
      </c>
    </row>
    <row r="6" spans="1:8" s="17" customFormat="1" ht="14.4" thickBot="1" x14ac:dyDescent="0.35">
      <c r="A6" s="14"/>
      <c r="B6" s="15"/>
      <c r="C6" s="15"/>
      <c r="D6" s="15"/>
      <c r="E6" s="15"/>
      <c r="F6" s="15"/>
      <c r="G6" s="15"/>
      <c r="H6" s="16"/>
    </row>
    <row r="7" spans="1:8" s="17" customFormat="1" x14ac:dyDescent="0.3">
      <c r="A7" s="74" t="s">
        <v>57</v>
      </c>
      <c r="B7" s="20">
        <v>6</v>
      </c>
      <c r="C7" s="20">
        <v>7</v>
      </c>
      <c r="D7" s="20">
        <v>6</v>
      </c>
      <c r="E7" s="32">
        <v>3</v>
      </c>
      <c r="F7" s="21">
        <v>5</v>
      </c>
      <c r="G7" s="20">
        <v>5</v>
      </c>
      <c r="H7" s="44">
        <v>8</v>
      </c>
    </row>
    <row r="8" spans="1:8" s="17" customFormat="1" x14ac:dyDescent="0.3">
      <c r="A8" s="73" t="s">
        <v>58</v>
      </c>
      <c r="B8" s="24">
        <v>26</v>
      </c>
      <c r="C8" s="24">
        <v>38</v>
      </c>
      <c r="D8" s="24">
        <v>26</v>
      </c>
      <c r="E8" s="34">
        <v>56</v>
      </c>
      <c r="F8" s="25">
        <v>18</v>
      </c>
      <c r="G8" s="24">
        <v>22</v>
      </c>
      <c r="H8" s="45">
        <v>43</v>
      </c>
    </row>
    <row r="9" spans="1:8" s="17" customFormat="1" x14ac:dyDescent="0.3">
      <c r="A9" s="73" t="s">
        <v>59</v>
      </c>
      <c r="B9" s="24">
        <v>26</v>
      </c>
      <c r="C9" s="24">
        <v>37</v>
      </c>
      <c r="D9" s="24">
        <v>27</v>
      </c>
      <c r="E9" s="34">
        <v>43</v>
      </c>
      <c r="F9" s="25">
        <v>24</v>
      </c>
      <c r="G9" s="24">
        <v>24</v>
      </c>
      <c r="H9" s="45">
        <v>39</v>
      </c>
    </row>
    <row r="10" spans="1:8" s="17" customFormat="1" x14ac:dyDescent="0.3">
      <c r="A10" s="73" t="s">
        <v>60</v>
      </c>
      <c r="B10" s="24">
        <v>44</v>
      </c>
      <c r="C10" s="24">
        <v>50</v>
      </c>
      <c r="D10" s="24">
        <v>44</v>
      </c>
      <c r="E10" s="34">
        <v>46</v>
      </c>
      <c r="F10" s="23">
        <v>52</v>
      </c>
      <c r="G10" s="24">
        <v>42</v>
      </c>
      <c r="H10" s="45">
        <v>66</v>
      </c>
    </row>
    <row r="11" spans="1:8" s="17" customFormat="1" x14ac:dyDescent="0.3">
      <c r="A11" s="73" t="s">
        <v>61</v>
      </c>
      <c r="B11" s="24">
        <v>55</v>
      </c>
      <c r="C11" s="24">
        <v>40</v>
      </c>
      <c r="D11" s="24">
        <v>56</v>
      </c>
      <c r="E11" s="34">
        <v>32</v>
      </c>
      <c r="F11" s="25">
        <v>34</v>
      </c>
      <c r="G11" s="24">
        <v>54</v>
      </c>
      <c r="H11" s="45">
        <v>48</v>
      </c>
    </row>
    <row r="12" spans="1:8" s="17" customFormat="1" x14ac:dyDescent="0.3">
      <c r="A12" s="73" t="s">
        <v>62</v>
      </c>
      <c r="B12" s="24">
        <v>37</v>
      </c>
      <c r="C12" s="24">
        <v>20</v>
      </c>
      <c r="D12" s="24">
        <v>38</v>
      </c>
      <c r="E12" s="34">
        <v>15</v>
      </c>
      <c r="F12" s="25">
        <v>19</v>
      </c>
      <c r="G12" s="24">
        <v>36</v>
      </c>
      <c r="H12" s="45">
        <v>27</v>
      </c>
    </row>
    <row r="13" spans="1:8" s="17" customFormat="1" x14ac:dyDescent="0.3">
      <c r="A13" s="73" t="s">
        <v>63</v>
      </c>
      <c r="B13" s="24">
        <v>18</v>
      </c>
      <c r="C13" s="24">
        <v>30</v>
      </c>
      <c r="D13" s="24">
        <v>19</v>
      </c>
      <c r="E13" s="34">
        <v>26</v>
      </c>
      <c r="F13" s="25">
        <v>22</v>
      </c>
      <c r="G13" s="24">
        <v>17</v>
      </c>
      <c r="H13" s="45">
        <v>40</v>
      </c>
    </row>
    <row r="14" spans="1:8" s="17" customFormat="1" x14ac:dyDescent="0.3">
      <c r="A14" s="73" t="s">
        <v>64</v>
      </c>
      <c r="B14" s="24">
        <v>6</v>
      </c>
      <c r="C14" s="24">
        <v>0</v>
      </c>
      <c r="D14" s="24">
        <v>6</v>
      </c>
      <c r="E14" s="34">
        <v>0</v>
      </c>
      <c r="F14" s="25">
        <v>0</v>
      </c>
      <c r="G14" s="24">
        <v>6</v>
      </c>
      <c r="H14" s="45">
        <v>0</v>
      </c>
    </row>
    <row r="15" spans="1:8" s="17" customFormat="1" x14ac:dyDescent="0.3">
      <c r="A15" s="73" t="s">
        <v>65</v>
      </c>
      <c r="B15" s="24">
        <v>86</v>
      </c>
      <c r="C15" s="24">
        <v>51</v>
      </c>
      <c r="D15" s="24">
        <v>84</v>
      </c>
      <c r="E15" s="34">
        <v>45</v>
      </c>
      <c r="F15" s="25">
        <v>47</v>
      </c>
      <c r="G15" s="24">
        <v>79</v>
      </c>
      <c r="H15" s="45">
        <v>66</v>
      </c>
    </row>
    <row r="16" spans="1:8" s="17" customFormat="1" x14ac:dyDescent="0.3">
      <c r="A16" s="73" t="s">
        <v>66</v>
      </c>
      <c r="B16" s="24">
        <v>70</v>
      </c>
      <c r="C16" s="24">
        <v>43</v>
      </c>
      <c r="D16" s="24">
        <v>70</v>
      </c>
      <c r="E16" s="34">
        <v>40</v>
      </c>
      <c r="F16" s="25">
        <v>35</v>
      </c>
      <c r="G16" s="24">
        <v>61</v>
      </c>
      <c r="H16" s="45">
        <v>49</v>
      </c>
    </row>
    <row r="17" spans="1:9" s="17" customFormat="1" x14ac:dyDescent="0.3">
      <c r="A17" s="73" t="s">
        <v>67</v>
      </c>
      <c r="B17" s="24">
        <v>65</v>
      </c>
      <c r="C17" s="24">
        <v>14</v>
      </c>
      <c r="D17" s="24">
        <v>65</v>
      </c>
      <c r="E17" s="34">
        <v>31</v>
      </c>
      <c r="F17" s="25">
        <v>9</v>
      </c>
      <c r="G17" s="24">
        <v>58</v>
      </c>
      <c r="H17" s="45">
        <v>17</v>
      </c>
    </row>
    <row r="18" spans="1:9" s="17" customFormat="1" x14ac:dyDescent="0.3">
      <c r="A18" s="73" t="s">
        <v>68</v>
      </c>
      <c r="B18" s="24">
        <v>41</v>
      </c>
      <c r="C18" s="24">
        <v>45</v>
      </c>
      <c r="D18" s="24">
        <v>40</v>
      </c>
      <c r="E18" s="34">
        <v>43</v>
      </c>
      <c r="F18" s="25">
        <v>40</v>
      </c>
      <c r="G18" s="24">
        <v>40</v>
      </c>
      <c r="H18" s="45">
        <v>60</v>
      </c>
    </row>
    <row r="19" spans="1:9" s="17" customFormat="1" x14ac:dyDescent="0.3">
      <c r="A19" s="73" t="s">
        <v>69</v>
      </c>
      <c r="B19" s="46">
        <v>47</v>
      </c>
      <c r="C19" s="46">
        <v>24</v>
      </c>
      <c r="D19" s="46">
        <v>48</v>
      </c>
      <c r="E19" s="37">
        <v>23</v>
      </c>
      <c r="F19" s="23">
        <v>19</v>
      </c>
      <c r="G19" s="46">
        <v>42</v>
      </c>
      <c r="H19" s="80">
        <v>29</v>
      </c>
    </row>
    <row r="20" spans="1:9" s="17" customFormat="1" x14ac:dyDescent="0.3">
      <c r="A20" s="73" t="s">
        <v>70</v>
      </c>
      <c r="B20" s="46">
        <v>53</v>
      </c>
      <c r="C20" s="46">
        <v>16</v>
      </c>
      <c r="D20" s="46">
        <v>51</v>
      </c>
      <c r="E20" s="37">
        <v>35</v>
      </c>
      <c r="F20" s="23">
        <v>11</v>
      </c>
      <c r="G20" s="46">
        <v>49</v>
      </c>
      <c r="H20" s="80">
        <v>22</v>
      </c>
    </row>
    <row r="21" spans="1:9" s="17" customFormat="1" x14ac:dyDescent="0.3">
      <c r="A21" s="73" t="s">
        <v>71</v>
      </c>
      <c r="B21" s="46">
        <v>72</v>
      </c>
      <c r="C21" s="46">
        <v>23</v>
      </c>
      <c r="D21" s="46">
        <v>72</v>
      </c>
      <c r="E21" s="37">
        <v>27</v>
      </c>
      <c r="F21" s="23">
        <v>12</v>
      </c>
      <c r="G21" s="46">
        <v>63</v>
      </c>
      <c r="H21" s="80">
        <v>29</v>
      </c>
      <c r="I21" s="36"/>
    </row>
    <row r="22" spans="1:9" s="17" customFormat="1" x14ac:dyDescent="0.3">
      <c r="A22" s="73" t="s">
        <v>72</v>
      </c>
      <c r="B22" s="46">
        <v>19</v>
      </c>
      <c r="C22" s="46">
        <v>14</v>
      </c>
      <c r="D22" s="46">
        <v>18</v>
      </c>
      <c r="E22" s="37">
        <v>29</v>
      </c>
      <c r="F22" s="23">
        <v>12</v>
      </c>
      <c r="G22" s="46">
        <v>15</v>
      </c>
      <c r="H22" s="80">
        <v>18</v>
      </c>
      <c r="I22" s="12"/>
    </row>
    <row r="23" spans="1:9" s="17" customFormat="1" x14ac:dyDescent="0.3">
      <c r="A23" s="73" t="s">
        <v>73</v>
      </c>
      <c r="B23" s="51">
        <v>55</v>
      </c>
      <c r="C23" s="51">
        <v>54</v>
      </c>
      <c r="D23" s="46">
        <v>52</v>
      </c>
      <c r="E23" s="37">
        <v>37</v>
      </c>
      <c r="F23" s="23">
        <v>50</v>
      </c>
      <c r="G23" s="51">
        <v>47</v>
      </c>
      <c r="H23" s="81">
        <v>73</v>
      </c>
      <c r="I23" s="12"/>
    </row>
    <row r="24" spans="1:9" s="17" customFormat="1" x14ac:dyDescent="0.3">
      <c r="A24" s="73" t="s">
        <v>74</v>
      </c>
      <c r="B24" s="51">
        <v>8</v>
      </c>
      <c r="C24" s="51">
        <v>9</v>
      </c>
      <c r="D24" s="46">
        <v>8</v>
      </c>
      <c r="E24" s="37">
        <v>10</v>
      </c>
      <c r="F24" s="23">
        <v>9</v>
      </c>
      <c r="G24" s="51">
        <v>7</v>
      </c>
      <c r="H24" s="81">
        <v>13</v>
      </c>
      <c r="I24" s="12"/>
    </row>
    <row r="25" spans="1:9" s="36" customFormat="1" x14ac:dyDescent="0.3">
      <c r="A25" s="73" t="s">
        <v>75</v>
      </c>
      <c r="B25" s="46">
        <v>44</v>
      </c>
      <c r="C25" s="51">
        <v>107</v>
      </c>
      <c r="D25" s="46">
        <v>44</v>
      </c>
      <c r="E25" s="37">
        <v>73</v>
      </c>
      <c r="F25" s="23">
        <v>68</v>
      </c>
      <c r="G25" s="46">
        <v>42</v>
      </c>
      <c r="H25" s="81">
        <v>129</v>
      </c>
      <c r="I25" s="12"/>
    </row>
    <row r="26" spans="1:9" x14ac:dyDescent="0.3">
      <c r="A26" s="73" t="s">
        <v>76</v>
      </c>
      <c r="B26" s="46">
        <v>1</v>
      </c>
      <c r="C26" s="46">
        <v>6</v>
      </c>
      <c r="D26" s="46">
        <v>1</v>
      </c>
      <c r="E26" s="75">
        <v>4</v>
      </c>
      <c r="F26" s="25">
        <v>2</v>
      </c>
      <c r="G26" s="24">
        <v>1</v>
      </c>
      <c r="H26" s="80">
        <v>6</v>
      </c>
    </row>
    <row r="27" spans="1:9" x14ac:dyDescent="0.3">
      <c r="A27" s="73" t="s">
        <v>77</v>
      </c>
      <c r="B27" s="79">
        <v>24</v>
      </c>
      <c r="C27" s="46">
        <v>73</v>
      </c>
      <c r="D27" s="72">
        <v>22</v>
      </c>
      <c r="E27" s="37">
        <v>28</v>
      </c>
      <c r="F27" s="23">
        <v>59</v>
      </c>
      <c r="G27" s="46">
        <v>22</v>
      </c>
      <c r="H27" s="79">
        <v>92</v>
      </c>
    </row>
    <row r="28" spans="1:9" x14ac:dyDescent="0.3">
      <c r="A28" s="73" t="s">
        <v>78</v>
      </c>
      <c r="B28" s="51">
        <v>6</v>
      </c>
      <c r="C28" s="46">
        <v>61</v>
      </c>
      <c r="D28" s="51">
        <v>6</v>
      </c>
      <c r="E28" s="37">
        <v>34</v>
      </c>
      <c r="F28" s="23">
        <v>35</v>
      </c>
      <c r="G28" s="72">
        <v>7</v>
      </c>
      <c r="H28" s="81">
        <v>64</v>
      </c>
    </row>
    <row r="29" spans="1:9" x14ac:dyDescent="0.3">
      <c r="A29" s="73" t="s">
        <v>79</v>
      </c>
      <c r="B29" s="51">
        <v>18</v>
      </c>
      <c r="C29" s="46">
        <v>17</v>
      </c>
      <c r="D29" s="51">
        <v>18</v>
      </c>
      <c r="E29" s="37">
        <v>10</v>
      </c>
      <c r="F29" s="23">
        <v>10</v>
      </c>
      <c r="G29" s="51">
        <v>17</v>
      </c>
      <c r="H29" s="81">
        <v>22</v>
      </c>
    </row>
    <row r="30" spans="1:9" x14ac:dyDescent="0.3">
      <c r="A30" s="73" t="s">
        <v>80</v>
      </c>
      <c r="B30" s="51">
        <v>8</v>
      </c>
      <c r="C30" s="51">
        <v>32</v>
      </c>
      <c r="D30" s="51">
        <v>8</v>
      </c>
      <c r="E30" s="37">
        <v>13</v>
      </c>
      <c r="F30" s="23">
        <v>27</v>
      </c>
      <c r="G30" s="51">
        <v>7</v>
      </c>
      <c r="H30" s="81">
        <v>38</v>
      </c>
    </row>
    <row r="31" spans="1:9" x14ac:dyDescent="0.3">
      <c r="A31" s="73" t="s">
        <v>81</v>
      </c>
      <c r="B31" s="46">
        <v>5</v>
      </c>
      <c r="C31" s="46">
        <v>24</v>
      </c>
      <c r="D31" s="46">
        <v>5</v>
      </c>
      <c r="E31" s="37">
        <v>9</v>
      </c>
      <c r="F31" s="23">
        <v>17</v>
      </c>
      <c r="G31" s="46">
        <v>5</v>
      </c>
      <c r="H31" s="80">
        <v>22</v>
      </c>
    </row>
    <row r="32" spans="1:9" x14ac:dyDescent="0.3">
      <c r="A32" s="73" t="s">
        <v>82</v>
      </c>
      <c r="B32" s="46">
        <v>22</v>
      </c>
      <c r="C32" s="79">
        <v>71</v>
      </c>
      <c r="D32" s="51">
        <v>21</v>
      </c>
      <c r="E32" s="37">
        <v>26</v>
      </c>
      <c r="F32" s="23">
        <v>55</v>
      </c>
      <c r="G32" s="46">
        <v>18</v>
      </c>
      <c r="H32" s="81">
        <v>79</v>
      </c>
    </row>
    <row r="33" spans="1:8" x14ac:dyDescent="0.3">
      <c r="A33" s="73" t="s">
        <v>83</v>
      </c>
      <c r="B33" s="79">
        <v>55</v>
      </c>
      <c r="C33" s="46">
        <v>191</v>
      </c>
      <c r="D33" s="51">
        <v>50</v>
      </c>
      <c r="E33" s="75">
        <v>80</v>
      </c>
      <c r="F33" s="78">
        <v>146</v>
      </c>
      <c r="G33" s="46">
        <v>45</v>
      </c>
      <c r="H33" s="81">
        <v>211</v>
      </c>
    </row>
    <row r="34" spans="1:8" x14ac:dyDescent="0.3">
      <c r="A34" s="73" t="s">
        <v>84</v>
      </c>
      <c r="B34" s="51">
        <v>25</v>
      </c>
      <c r="C34" s="24">
        <v>99</v>
      </c>
      <c r="D34" s="51">
        <v>23</v>
      </c>
      <c r="E34" s="37">
        <v>69</v>
      </c>
      <c r="F34" s="52">
        <v>69</v>
      </c>
      <c r="G34" s="46">
        <v>22</v>
      </c>
      <c r="H34" s="81">
        <v>115</v>
      </c>
    </row>
    <row r="35" spans="1:8" x14ac:dyDescent="0.3">
      <c r="A35" s="73" t="s">
        <v>85</v>
      </c>
      <c r="B35" s="51">
        <v>112</v>
      </c>
      <c r="C35" s="24">
        <v>195</v>
      </c>
      <c r="D35" s="51">
        <v>110</v>
      </c>
      <c r="E35" s="37">
        <v>113</v>
      </c>
      <c r="F35" s="23">
        <v>126</v>
      </c>
      <c r="G35" s="72">
        <v>101</v>
      </c>
      <c r="H35" s="81">
        <v>225</v>
      </c>
    </row>
    <row r="36" spans="1:8" x14ac:dyDescent="0.3">
      <c r="A36" s="73" t="s">
        <v>86</v>
      </c>
      <c r="B36" s="51">
        <v>17</v>
      </c>
      <c r="C36" s="46">
        <v>48</v>
      </c>
      <c r="D36" s="51">
        <v>17</v>
      </c>
      <c r="E36" s="37">
        <v>22</v>
      </c>
      <c r="F36" s="23">
        <v>35</v>
      </c>
      <c r="G36" s="46">
        <v>15</v>
      </c>
      <c r="H36" s="81">
        <v>56</v>
      </c>
    </row>
    <row r="37" spans="1:8" x14ac:dyDescent="0.3">
      <c r="A37" s="73" t="s">
        <v>87</v>
      </c>
      <c r="B37" s="46">
        <v>24</v>
      </c>
      <c r="C37" s="79">
        <v>44</v>
      </c>
      <c r="D37" s="51">
        <v>21</v>
      </c>
      <c r="E37" s="37">
        <v>18</v>
      </c>
      <c r="F37" s="23">
        <v>35</v>
      </c>
      <c r="G37" s="72">
        <v>18</v>
      </c>
      <c r="H37" s="81">
        <v>50</v>
      </c>
    </row>
    <row r="38" spans="1:8" x14ac:dyDescent="0.3">
      <c r="A38" s="73" t="s">
        <v>88</v>
      </c>
      <c r="B38" s="46">
        <v>16</v>
      </c>
      <c r="C38" s="46">
        <v>13</v>
      </c>
      <c r="D38" s="46">
        <v>15</v>
      </c>
      <c r="E38" s="37">
        <v>13</v>
      </c>
      <c r="F38" s="23">
        <v>8</v>
      </c>
      <c r="G38" s="46">
        <v>11</v>
      </c>
      <c r="H38" s="80">
        <v>15</v>
      </c>
    </row>
    <row r="39" spans="1:8" x14ac:dyDescent="0.3">
      <c r="A39" s="83" t="s">
        <v>97</v>
      </c>
      <c r="B39" s="89">
        <v>172</v>
      </c>
      <c r="C39" s="88">
        <v>105</v>
      </c>
      <c r="D39" s="89">
        <v>175</v>
      </c>
      <c r="E39" s="90">
        <v>58</v>
      </c>
      <c r="F39" s="91">
        <v>91</v>
      </c>
      <c r="G39" s="89">
        <v>167</v>
      </c>
      <c r="H39" s="88">
        <v>137</v>
      </c>
    </row>
    <row r="40" spans="1:8" x14ac:dyDescent="0.3">
      <c r="A40" s="8" t="s">
        <v>0</v>
      </c>
      <c r="B40" s="50">
        <f t="shared" ref="B40:H40" si="0">SUM(B7:B39)</f>
        <v>1283</v>
      </c>
      <c r="C40" s="50">
        <f t="shared" si="0"/>
        <v>1601</v>
      </c>
      <c r="D40" s="19">
        <f t="shared" si="0"/>
        <v>1266</v>
      </c>
      <c r="E40" s="19">
        <f t="shared" si="0"/>
        <v>1111</v>
      </c>
      <c r="F40" s="19">
        <f t="shared" si="0"/>
        <v>1201</v>
      </c>
      <c r="G40" s="19">
        <f t="shared" si="0"/>
        <v>1165</v>
      </c>
      <c r="H40" s="19">
        <f t="shared" si="0"/>
        <v>1908</v>
      </c>
    </row>
  </sheetData>
  <sheetProtection selectLockedCells="1"/>
  <mergeCells count="5">
    <mergeCell ref="B1:H1"/>
    <mergeCell ref="B2:H2"/>
    <mergeCell ref="D3:F3"/>
    <mergeCell ref="G3:H3"/>
    <mergeCell ref="B3:C3"/>
  </mergeCells>
  <phoneticPr fontId="1" type="noConversion"/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zoomScaleSheetLayoutView="100" workbookViewId="0">
      <pane ySplit="6" topLeftCell="A36" activePane="bottomLeft" state="frozen"/>
      <selection pane="bottomLeft" activeCell="J5" sqref="J5"/>
    </sheetView>
  </sheetViews>
  <sheetFormatPr defaultColWidth="9.109375" defaultRowHeight="13.8" x14ac:dyDescent="0.3"/>
  <cols>
    <col min="1" max="1" width="13.33203125" style="18" customWidth="1"/>
    <col min="2" max="8" width="8.5546875" style="18" customWidth="1"/>
    <col min="9" max="9" width="12.109375" style="12" bestFit="1" customWidth="1"/>
    <col min="10" max="10" width="10.44140625" style="12" bestFit="1" customWidth="1"/>
    <col min="11" max="11" width="9.6640625" style="12" bestFit="1" customWidth="1"/>
    <col min="12" max="12" width="13.33203125" style="12" bestFit="1" customWidth="1"/>
    <col min="13" max="13" width="10" style="12" bestFit="1" customWidth="1"/>
    <col min="14" max="16384" width="9.109375" style="12"/>
  </cols>
  <sheetData>
    <row r="1" spans="1:9" x14ac:dyDescent="0.3">
      <c r="A1" s="26"/>
      <c r="B1" s="136" t="s">
        <v>20</v>
      </c>
      <c r="C1" s="138"/>
      <c r="D1" s="137"/>
      <c r="E1" s="137"/>
      <c r="F1" s="137"/>
      <c r="G1" s="137"/>
      <c r="H1" s="138"/>
      <c r="I1" s="49" t="s">
        <v>20</v>
      </c>
    </row>
    <row r="2" spans="1:9" x14ac:dyDescent="0.3">
      <c r="A2" s="27"/>
      <c r="B2" s="129" t="s">
        <v>27</v>
      </c>
      <c r="C2" s="130"/>
      <c r="D2" s="129" t="s">
        <v>20</v>
      </c>
      <c r="E2" s="130"/>
      <c r="F2" s="130"/>
      <c r="G2" s="130"/>
      <c r="H2" s="131"/>
      <c r="I2" s="100" t="s">
        <v>48</v>
      </c>
    </row>
    <row r="3" spans="1:9" x14ac:dyDescent="0.3">
      <c r="A3" s="27"/>
      <c r="B3" s="101" t="s">
        <v>34</v>
      </c>
      <c r="C3" s="101" t="s">
        <v>46</v>
      </c>
      <c r="D3" s="126" t="s">
        <v>47</v>
      </c>
      <c r="E3" s="127"/>
      <c r="F3" s="127"/>
      <c r="G3" s="127"/>
      <c r="H3" s="128"/>
      <c r="I3" s="7" t="s">
        <v>3</v>
      </c>
    </row>
    <row r="4" spans="1:9" x14ac:dyDescent="0.3">
      <c r="A4" s="40"/>
      <c r="B4" s="1" t="s">
        <v>1</v>
      </c>
      <c r="C4" s="1" t="s">
        <v>2</v>
      </c>
      <c r="D4" s="1" t="s">
        <v>1</v>
      </c>
      <c r="E4" s="1" t="s">
        <v>1</v>
      </c>
      <c r="F4" s="1" t="s">
        <v>2</v>
      </c>
      <c r="G4" s="1" t="s">
        <v>2</v>
      </c>
      <c r="H4" s="1" t="s">
        <v>2</v>
      </c>
      <c r="I4" s="2" t="s">
        <v>1</v>
      </c>
    </row>
    <row r="5" spans="1:9" ht="102.75" customHeight="1" thickBot="1" x14ac:dyDescent="0.35">
      <c r="A5" s="41" t="s">
        <v>6</v>
      </c>
      <c r="B5" s="55" t="s">
        <v>98</v>
      </c>
      <c r="C5" s="55" t="s">
        <v>99</v>
      </c>
      <c r="D5" s="55" t="s">
        <v>100</v>
      </c>
      <c r="E5" s="55" t="s">
        <v>101</v>
      </c>
      <c r="F5" s="55" t="s">
        <v>102</v>
      </c>
      <c r="G5" s="55" t="s">
        <v>103</v>
      </c>
      <c r="H5" s="71" t="s">
        <v>104</v>
      </c>
      <c r="I5" s="4" t="s">
        <v>105</v>
      </c>
    </row>
    <row r="6" spans="1:9" ht="14.4" thickBot="1" x14ac:dyDescent="0.35">
      <c r="A6" s="14"/>
      <c r="B6" s="43"/>
      <c r="C6" s="43"/>
      <c r="D6" s="43"/>
      <c r="E6" s="43"/>
      <c r="F6" s="43"/>
      <c r="G6" s="43"/>
      <c r="H6" s="43"/>
      <c r="I6" s="16"/>
    </row>
    <row r="7" spans="1:9" x14ac:dyDescent="0.3">
      <c r="A7" s="74" t="s">
        <v>57</v>
      </c>
      <c r="B7" s="108">
        <v>5</v>
      </c>
      <c r="C7" s="109">
        <v>7</v>
      </c>
      <c r="D7" s="62">
        <v>2</v>
      </c>
      <c r="E7" s="63">
        <v>3</v>
      </c>
      <c r="F7" s="109">
        <v>6</v>
      </c>
      <c r="G7" s="110">
        <v>1</v>
      </c>
      <c r="H7" s="111">
        <v>0</v>
      </c>
      <c r="I7" s="20">
        <v>6</v>
      </c>
    </row>
    <row r="8" spans="1:9" x14ac:dyDescent="0.3">
      <c r="A8" s="73" t="s">
        <v>58</v>
      </c>
      <c r="B8" s="112">
        <v>24</v>
      </c>
      <c r="C8" s="113">
        <v>41</v>
      </c>
      <c r="D8" s="64">
        <v>14</v>
      </c>
      <c r="E8" s="65">
        <v>7</v>
      </c>
      <c r="F8" s="114">
        <v>27</v>
      </c>
      <c r="G8" s="115">
        <v>35</v>
      </c>
      <c r="H8" s="111">
        <v>6</v>
      </c>
      <c r="I8" s="24">
        <v>26</v>
      </c>
    </row>
    <row r="9" spans="1:9" x14ac:dyDescent="0.3">
      <c r="A9" s="73" t="s">
        <v>59</v>
      </c>
      <c r="B9" s="112">
        <v>26</v>
      </c>
      <c r="C9" s="113">
        <v>45</v>
      </c>
      <c r="D9" s="64">
        <v>19</v>
      </c>
      <c r="E9" s="65">
        <v>6</v>
      </c>
      <c r="F9" s="114">
        <v>32</v>
      </c>
      <c r="G9" s="115">
        <v>29</v>
      </c>
      <c r="H9" s="111">
        <v>8</v>
      </c>
      <c r="I9" s="24">
        <v>25</v>
      </c>
    </row>
    <row r="10" spans="1:9" x14ac:dyDescent="0.3">
      <c r="A10" s="73" t="s">
        <v>60</v>
      </c>
      <c r="B10" s="112">
        <v>43</v>
      </c>
      <c r="C10" s="113">
        <v>70</v>
      </c>
      <c r="D10" s="116">
        <v>26</v>
      </c>
      <c r="E10" s="65">
        <v>14</v>
      </c>
      <c r="F10" s="114">
        <v>49</v>
      </c>
      <c r="G10" s="115">
        <v>46</v>
      </c>
      <c r="H10" s="111">
        <v>8</v>
      </c>
      <c r="I10" s="24">
        <v>43</v>
      </c>
    </row>
    <row r="11" spans="1:9" x14ac:dyDescent="0.3">
      <c r="A11" s="73" t="s">
        <v>61</v>
      </c>
      <c r="B11" s="112">
        <v>55</v>
      </c>
      <c r="C11" s="113">
        <v>51</v>
      </c>
      <c r="D11" s="64">
        <v>32</v>
      </c>
      <c r="E11" s="65">
        <v>20</v>
      </c>
      <c r="F11" s="114">
        <v>34</v>
      </c>
      <c r="G11" s="115">
        <v>29</v>
      </c>
      <c r="H11" s="111">
        <v>8</v>
      </c>
      <c r="I11" s="24">
        <v>54</v>
      </c>
    </row>
    <row r="12" spans="1:9" x14ac:dyDescent="0.3">
      <c r="A12" s="73" t="s">
        <v>62</v>
      </c>
      <c r="B12" s="112">
        <v>36</v>
      </c>
      <c r="C12" s="113">
        <v>26</v>
      </c>
      <c r="D12" s="64">
        <v>19</v>
      </c>
      <c r="E12" s="65">
        <v>14</v>
      </c>
      <c r="F12" s="114">
        <v>20</v>
      </c>
      <c r="G12" s="115">
        <v>10</v>
      </c>
      <c r="H12" s="111">
        <v>6</v>
      </c>
      <c r="I12" s="24">
        <v>36</v>
      </c>
    </row>
    <row r="13" spans="1:9" x14ac:dyDescent="0.3">
      <c r="A13" s="73" t="s">
        <v>63</v>
      </c>
      <c r="B13" s="117">
        <v>18</v>
      </c>
      <c r="C13" s="113">
        <v>38</v>
      </c>
      <c r="D13" s="64">
        <v>12</v>
      </c>
      <c r="E13" s="65">
        <v>5</v>
      </c>
      <c r="F13" s="114">
        <v>26</v>
      </c>
      <c r="G13" s="115">
        <v>21</v>
      </c>
      <c r="H13" s="111">
        <v>6</v>
      </c>
      <c r="I13" s="24">
        <v>17</v>
      </c>
    </row>
    <row r="14" spans="1:9" x14ac:dyDescent="0.3">
      <c r="A14" s="73" t="s">
        <v>64</v>
      </c>
      <c r="B14" s="112">
        <v>6</v>
      </c>
      <c r="C14" s="113">
        <v>0</v>
      </c>
      <c r="D14" s="64">
        <v>3</v>
      </c>
      <c r="E14" s="65">
        <v>3</v>
      </c>
      <c r="F14" s="114">
        <v>0</v>
      </c>
      <c r="G14" s="115">
        <v>0</v>
      </c>
      <c r="H14" s="111">
        <v>0</v>
      </c>
      <c r="I14" s="24">
        <v>6</v>
      </c>
    </row>
    <row r="15" spans="1:9" x14ac:dyDescent="0.3">
      <c r="A15" s="73" t="s">
        <v>65</v>
      </c>
      <c r="B15" s="112">
        <v>87</v>
      </c>
      <c r="C15" s="113">
        <v>70</v>
      </c>
      <c r="D15" s="64">
        <v>45</v>
      </c>
      <c r="E15" s="65">
        <v>29</v>
      </c>
      <c r="F15" s="114">
        <v>36</v>
      </c>
      <c r="G15" s="115">
        <v>45</v>
      </c>
      <c r="H15" s="111">
        <v>15</v>
      </c>
      <c r="I15" s="24">
        <v>77</v>
      </c>
    </row>
    <row r="16" spans="1:9" x14ac:dyDescent="0.3">
      <c r="A16" s="73" t="s">
        <v>66</v>
      </c>
      <c r="B16" s="112">
        <v>68</v>
      </c>
      <c r="C16" s="113">
        <v>58</v>
      </c>
      <c r="D16" s="64">
        <v>39</v>
      </c>
      <c r="E16" s="65">
        <v>17</v>
      </c>
      <c r="F16" s="114">
        <v>34</v>
      </c>
      <c r="G16" s="115">
        <v>34</v>
      </c>
      <c r="H16" s="111">
        <v>9</v>
      </c>
      <c r="I16" s="24">
        <v>66</v>
      </c>
    </row>
    <row r="17" spans="1:9" x14ac:dyDescent="0.3">
      <c r="A17" s="73" t="s">
        <v>67</v>
      </c>
      <c r="B17" s="112">
        <v>63</v>
      </c>
      <c r="C17" s="113">
        <v>15</v>
      </c>
      <c r="D17" s="64">
        <v>35</v>
      </c>
      <c r="E17" s="65">
        <v>20</v>
      </c>
      <c r="F17" s="114">
        <v>17</v>
      </c>
      <c r="G17" s="115">
        <v>20</v>
      </c>
      <c r="H17" s="111">
        <v>5</v>
      </c>
      <c r="I17" s="24">
        <v>63</v>
      </c>
    </row>
    <row r="18" spans="1:9" x14ac:dyDescent="0.3">
      <c r="A18" s="73" t="s">
        <v>68</v>
      </c>
      <c r="B18" s="112">
        <v>41</v>
      </c>
      <c r="C18" s="113">
        <v>52</v>
      </c>
      <c r="D18" s="64">
        <v>24</v>
      </c>
      <c r="E18" s="65">
        <v>14</v>
      </c>
      <c r="F18" s="114">
        <v>47</v>
      </c>
      <c r="G18" s="115">
        <v>34</v>
      </c>
      <c r="H18" s="111">
        <v>9</v>
      </c>
      <c r="I18" s="24">
        <v>40</v>
      </c>
    </row>
    <row r="19" spans="1:9" x14ac:dyDescent="0.3">
      <c r="A19" s="73" t="s">
        <v>69</v>
      </c>
      <c r="B19" s="112">
        <v>47</v>
      </c>
      <c r="C19" s="113">
        <v>22</v>
      </c>
      <c r="D19" s="116">
        <v>20</v>
      </c>
      <c r="E19" s="118">
        <v>21</v>
      </c>
      <c r="F19" s="114">
        <v>19</v>
      </c>
      <c r="G19" s="115">
        <v>21</v>
      </c>
      <c r="H19" s="111">
        <v>4</v>
      </c>
      <c r="I19" s="24">
        <v>45</v>
      </c>
    </row>
    <row r="20" spans="1:9" x14ac:dyDescent="0.3">
      <c r="A20" s="73" t="s">
        <v>70</v>
      </c>
      <c r="B20" s="112">
        <v>51</v>
      </c>
      <c r="C20" s="113">
        <v>23</v>
      </c>
      <c r="D20" s="64">
        <v>24</v>
      </c>
      <c r="E20" s="65">
        <v>22</v>
      </c>
      <c r="F20" s="114">
        <v>11</v>
      </c>
      <c r="G20" s="119">
        <v>33</v>
      </c>
      <c r="H20" s="111">
        <v>2</v>
      </c>
      <c r="I20" s="24">
        <v>51</v>
      </c>
    </row>
    <row r="21" spans="1:9" x14ac:dyDescent="0.3">
      <c r="A21" s="73" t="s">
        <v>71</v>
      </c>
      <c r="B21" s="112">
        <v>74</v>
      </c>
      <c r="C21" s="113">
        <v>29</v>
      </c>
      <c r="D21" s="64">
        <v>39</v>
      </c>
      <c r="E21" s="65">
        <v>24</v>
      </c>
      <c r="F21" s="114">
        <v>24</v>
      </c>
      <c r="G21" s="115">
        <v>17</v>
      </c>
      <c r="H21" s="111">
        <v>1</v>
      </c>
      <c r="I21" s="24">
        <v>64</v>
      </c>
    </row>
    <row r="22" spans="1:9" x14ac:dyDescent="0.3">
      <c r="A22" s="73" t="s">
        <v>72</v>
      </c>
      <c r="B22" s="112">
        <v>16</v>
      </c>
      <c r="C22" s="113">
        <v>18</v>
      </c>
      <c r="D22" s="64">
        <v>10</v>
      </c>
      <c r="E22" s="65">
        <v>8</v>
      </c>
      <c r="F22" s="114">
        <v>18</v>
      </c>
      <c r="G22" s="115">
        <v>20</v>
      </c>
      <c r="H22" s="111">
        <v>2</v>
      </c>
      <c r="I22" s="24">
        <v>17</v>
      </c>
    </row>
    <row r="23" spans="1:9" x14ac:dyDescent="0.3">
      <c r="A23" s="73" t="s">
        <v>73</v>
      </c>
      <c r="B23" s="112">
        <v>54</v>
      </c>
      <c r="C23" s="113">
        <v>70</v>
      </c>
      <c r="D23" s="64">
        <v>35</v>
      </c>
      <c r="E23" s="65">
        <v>14</v>
      </c>
      <c r="F23" s="114">
        <v>43</v>
      </c>
      <c r="G23" s="115">
        <v>32</v>
      </c>
      <c r="H23" s="111">
        <v>18</v>
      </c>
      <c r="I23" s="24">
        <v>49</v>
      </c>
    </row>
    <row r="24" spans="1:9" x14ac:dyDescent="0.3">
      <c r="A24" s="73" t="s">
        <v>74</v>
      </c>
      <c r="B24" s="112">
        <v>8</v>
      </c>
      <c r="C24" s="113">
        <v>13</v>
      </c>
      <c r="D24" s="64">
        <v>6</v>
      </c>
      <c r="E24" s="65">
        <v>2</v>
      </c>
      <c r="F24" s="114">
        <v>11</v>
      </c>
      <c r="G24" s="115">
        <v>6</v>
      </c>
      <c r="H24" s="111">
        <v>2</v>
      </c>
      <c r="I24" s="24">
        <v>8</v>
      </c>
    </row>
    <row r="25" spans="1:9" x14ac:dyDescent="0.3">
      <c r="A25" s="73" t="s">
        <v>75</v>
      </c>
      <c r="B25" s="112">
        <v>45</v>
      </c>
      <c r="C25" s="113">
        <v>130</v>
      </c>
      <c r="D25" s="64">
        <v>17</v>
      </c>
      <c r="E25" s="65">
        <v>14</v>
      </c>
      <c r="F25" s="114">
        <v>68</v>
      </c>
      <c r="G25" s="115">
        <v>95</v>
      </c>
      <c r="H25" s="111">
        <v>10</v>
      </c>
      <c r="I25" s="24">
        <v>40</v>
      </c>
    </row>
    <row r="26" spans="1:9" x14ac:dyDescent="0.3">
      <c r="A26" s="73" t="s">
        <v>76</v>
      </c>
      <c r="B26" s="112">
        <v>1</v>
      </c>
      <c r="C26" s="113">
        <v>6</v>
      </c>
      <c r="D26" s="64">
        <v>0</v>
      </c>
      <c r="E26" s="65">
        <v>1</v>
      </c>
      <c r="F26" s="114">
        <v>5</v>
      </c>
      <c r="G26" s="115">
        <v>1</v>
      </c>
      <c r="H26" s="111">
        <v>1</v>
      </c>
      <c r="I26" s="24">
        <v>1</v>
      </c>
    </row>
    <row r="27" spans="1:9" x14ac:dyDescent="0.3">
      <c r="A27" s="73" t="s">
        <v>77</v>
      </c>
      <c r="B27" s="112">
        <v>23</v>
      </c>
      <c r="C27" s="113">
        <v>88</v>
      </c>
      <c r="D27" s="64">
        <v>10</v>
      </c>
      <c r="E27" s="65">
        <v>9</v>
      </c>
      <c r="F27" s="116">
        <v>48</v>
      </c>
      <c r="G27" s="115">
        <v>25</v>
      </c>
      <c r="H27" s="111">
        <v>17</v>
      </c>
      <c r="I27" s="24">
        <v>25</v>
      </c>
    </row>
    <row r="28" spans="1:9" x14ac:dyDescent="0.3">
      <c r="A28" s="73" t="s">
        <v>78</v>
      </c>
      <c r="B28" s="112">
        <v>5</v>
      </c>
      <c r="C28" s="113">
        <v>64</v>
      </c>
      <c r="D28" s="64">
        <v>5</v>
      </c>
      <c r="E28" s="65">
        <v>2</v>
      </c>
      <c r="F28" s="64">
        <v>11</v>
      </c>
      <c r="G28" s="115">
        <v>66</v>
      </c>
      <c r="H28" s="111">
        <v>1</v>
      </c>
      <c r="I28" s="24">
        <v>4</v>
      </c>
    </row>
    <row r="29" spans="1:9" x14ac:dyDescent="0.3">
      <c r="A29" s="73" t="s">
        <v>79</v>
      </c>
      <c r="B29" s="112">
        <v>16</v>
      </c>
      <c r="C29" s="113">
        <v>20</v>
      </c>
      <c r="D29" s="64">
        <v>11</v>
      </c>
      <c r="E29" s="65">
        <v>6</v>
      </c>
      <c r="F29" s="64">
        <v>11</v>
      </c>
      <c r="G29" s="115">
        <v>11</v>
      </c>
      <c r="H29" s="111">
        <v>7</v>
      </c>
      <c r="I29" s="24">
        <v>16</v>
      </c>
    </row>
    <row r="30" spans="1:9" x14ac:dyDescent="0.3">
      <c r="A30" s="73" t="s">
        <v>80</v>
      </c>
      <c r="B30" s="112">
        <v>7</v>
      </c>
      <c r="C30" s="113">
        <v>36</v>
      </c>
      <c r="D30" s="64">
        <v>2</v>
      </c>
      <c r="E30" s="118">
        <v>6</v>
      </c>
      <c r="F30" s="64">
        <v>26</v>
      </c>
      <c r="G30" s="115">
        <v>13</v>
      </c>
      <c r="H30" s="111">
        <v>5</v>
      </c>
      <c r="I30" s="24">
        <v>8</v>
      </c>
    </row>
    <row r="31" spans="1:9" x14ac:dyDescent="0.3">
      <c r="A31" s="73" t="s">
        <v>81</v>
      </c>
      <c r="B31" s="112">
        <v>5</v>
      </c>
      <c r="C31" s="113">
        <v>22</v>
      </c>
      <c r="D31" s="64">
        <v>3</v>
      </c>
      <c r="E31" s="65">
        <v>2</v>
      </c>
      <c r="F31" s="64">
        <v>21</v>
      </c>
      <c r="G31" s="115">
        <v>5</v>
      </c>
      <c r="H31" s="111">
        <v>1</v>
      </c>
      <c r="I31" s="24">
        <v>5</v>
      </c>
    </row>
    <row r="32" spans="1:9" x14ac:dyDescent="0.3">
      <c r="A32" s="73" t="s">
        <v>82</v>
      </c>
      <c r="B32" s="112">
        <v>19</v>
      </c>
      <c r="C32" s="113">
        <v>77</v>
      </c>
      <c r="D32" s="64">
        <v>12</v>
      </c>
      <c r="E32" s="65">
        <v>7</v>
      </c>
      <c r="F32" s="64">
        <v>26</v>
      </c>
      <c r="G32" s="115">
        <v>57</v>
      </c>
      <c r="H32" s="111">
        <v>10</v>
      </c>
      <c r="I32" s="24">
        <v>20</v>
      </c>
    </row>
    <row r="33" spans="1:9" x14ac:dyDescent="0.3">
      <c r="A33" s="73" t="s">
        <v>83</v>
      </c>
      <c r="B33" s="112">
        <v>53</v>
      </c>
      <c r="C33" s="113">
        <v>208</v>
      </c>
      <c r="D33" s="64">
        <v>42</v>
      </c>
      <c r="E33" s="65">
        <v>7</v>
      </c>
      <c r="F33" s="64">
        <v>55</v>
      </c>
      <c r="G33" s="115">
        <v>189</v>
      </c>
      <c r="H33" s="111">
        <v>13</v>
      </c>
      <c r="I33" s="24">
        <v>49</v>
      </c>
    </row>
    <row r="34" spans="1:9" x14ac:dyDescent="0.3">
      <c r="A34" s="73" t="s">
        <v>84</v>
      </c>
      <c r="B34" s="112">
        <v>22</v>
      </c>
      <c r="C34" s="113">
        <v>111</v>
      </c>
      <c r="D34" s="64">
        <v>17</v>
      </c>
      <c r="E34" s="65">
        <v>4</v>
      </c>
      <c r="F34" s="64">
        <v>49</v>
      </c>
      <c r="G34" s="115">
        <v>102</v>
      </c>
      <c r="H34" s="111">
        <v>13</v>
      </c>
      <c r="I34" s="24">
        <v>21</v>
      </c>
    </row>
    <row r="35" spans="1:9" x14ac:dyDescent="0.3">
      <c r="A35" s="73" t="s">
        <v>85</v>
      </c>
      <c r="B35" s="112">
        <v>112</v>
      </c>
      <c r="C35" s="113">
        <v>235</v>
      </c>
      <c r="D35" s="64">
        <v>58</v>
      </c>
      <c r="E35" s="65">
        <v>28</v>
      </c>
      <c r="F35" s="64">
        <v>86</v>
      </c>
      <c r="G35" s="115">
        <v>177</v>
      </c>
      <c r="H35" s="111">
        <v>18</v>
      </c>
      <c r="I35" s="24">
        <v>106</v>
      </c>
    </row>
    <row r="36" spans="1:9" x14ac:dyDescent="0.3">
      <c r="A36" s="73" t="s">
        <v>86</v>
      </c>
      <c r="B36" s="112">
        <v>17</v>
      </c>
      <c r="C36" s="113">
        <v>55</v>
      </c>
      <c r="D36" s="64">
        <v>13</v>
      </c>
      <c r="E36" s="65">
        <v>0</v>
      </c>
      <c r="F36" s="64">
        <v>37</v>
      </c>
      <c r="G36" s="115">
        <v>20</v>
      </c>
      <c r="H36" s="111">
        <v>6</v>
      </c>
      <c r="I36" s="24">
        <v>17</v>
      </c>
    </row>
    <row r="37" spans="1:9" x14ac:dyDescent="0.3">
      <c r="A37" s="73" t="s">
        <v>87</v>
      </c>
      <c r="B37" s="117">
        <v>20</v>
      </c>
      <c r="C37" s="113">
        <v>54</v>
      </c>
      <c r="D37" s="64">
        <v>17</v>
      </c>
      <c r="E37" s="65">
        <v>5</v>
      </c>
      <c r="F37" s="64">
        <v>7</v>
      </c>
      <c r="G37" s="115">
        <v>52</v>
      </c>
      <c r="H37" s="111">
        <v>3</v>
      </c>
      <c r="I37" s="24">
        <v>19</v>
      </c>
    </row>
    <row r="38" spans="1:9" x14ac:dyDescent="0.3">
      <c r="A38" s="73" t="s">
        <v>88</v>
      </c>
      <c r="B38" s="112">
        <v>13</v>
      </c>
      <c r="C38" s="113">
        <v>16</v>
      </c>
      <c r="D38" s="64">
        <v>3</v>
      </c>
      <c r="E38" s="65">
        <v>7</v>
      </c>
      <c r="F38" s="64">
        <v>3</v>
      </c>
      <c r="G38" s="115">
        <v>15</v>
      </c>
      <c r="H38" s="111">
        <v>4</v>
      </c>
      <c r="I38" s="24">
        <v>16</v>
      </c>
    </row>
    <row r="39" spans="1:9" x14ac:dyDescent="0.3">
      <c r="A39" s="83" t="s">
        <v>97</v>
      </c>
      <c r="B39" s="120">
        <v>173</v>
      </c>
      <c r="C39" s="121">
        <v>134</v>
      </c>
      <c r="D39" s="122">
        <v>96</v>
      </c>
      <c r="E39" s="123">
        <v>61</v>
      </c>
      <c r="F39" s="122">
        <v>62</v>
      </c>
      <c r="G39" s="124">
        <v>82</v>
      </c>
      <c r="H39" s="121">
        <v>18</v>
      </c>
      <c r="I39" s="72">
        <v>166</v>
      </c>
    </row>
    <row r="40" spans="1:9" x14ac:dyDescent="0.3">
      <c r="A40" s="8" t="s">
        <v>0</v>
      </c>
      <c r="B40" s="19">
        <f>SUM(B7:B39)</f>
        <v>1253</v>
      </c>
      <c r="C40" s="19">
        <f>SUM(C7:C39)</f>
        <v>1904</v>
      </c>
      <c r="D40" s="19">
        <f>SUM(D7:D39)</f>
        <v>710</v>
      </c>
      <c r="E40" s="19">
        <f>SUM(E7:E39)</f>
        <v>402</v>
      </c>
      <c r="F40" s="19">
        <f t="shared" ref="F40:G40" si="0">SUM(F7:F39)</f>
        <v>969</v>
      </c>
      <c r="G40" s="19">
        <f t="shared" si="0"/>
        <v>1343</v>
      </c>
      <c r="H40" s="19">
        <f>SUM(H7:H39)</f>
        <v>236</v>
      </c>
      <c r="I40" s="19">
        <f>SUM(I7:I39)</f>
        <v>1206</v>
      </c>
    </row>
  </sheetData>
  <sheetProtection selectLockedCells="1"/>
  <mergeCells count="5">
    <mergeCell ref="D2:H2"/>
    <mergeCell ref="D3:H3"/>
    <mergeCell ref="B2:C2"/>
    <mergeCell ref="B1:C1"/>
    <mergeCell ref="D1:H1"/>
  </mergeCells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pane ySplit="3" topLeftCell="A16" activePane="bottomLeft" state="frozen"/>
      <selection pane="bottomLeft" activeCell="D16" sqref="D16"/>
    </sheetView>
  </sheetViews>
  <sheetFormatPr defaultRowHeight="13.8" x14ac:dyDescent="0.3"/>
  <cols>
    <col min="1" max="1" width="15.5546875" style="56" customWidth="1"/>
    <col min="2" max="2" width="17.33203125" style="57" customWidth="1"/>
    <col min="3" max="3" width="19.88671875" style="57" customWidth="1"/>
    <col min="4" max="4" width="18.33203125" style="57" customWidth="1"/>
  </cols>
  <sheetData>
    <row r="1" spans="1:4" x14ac:dyDescent="0.3">
      <c r="A1" s="146" t="s">
        <v>28</v>
      </c>
      <c r="B1" s="147"/>
      <c r="C1" s="147"/>
      <c r="D1" s="147"/>
    </row>
    <row r="2" spans="1:4" ht="14.4" thickBot="1" x14ac:dyDescent="0.35">
      <c r="A2" s="102" t="s">
        <v>29</v>
      </c>
      <c r="B2" s="102" t="s">
        <v>30</v>
      </c>
      <c r="C2" s="102" t="s">
        <v>31</v>
      </c>
      <c r="D2" s="102" t="s">
        <v>32</v>
      </c>
    </row>
    <row r="3" spans="1:4" ht="13.2" thickBot="1" x14ac:dyDescent="0.3">
      <c r="A3" s="148"/>
      <c r="B3" s="148"/>
      <c r="C3" s="148"/>
      <c r="D3" s="148"/>
    </row>
    <row r="4" spans="1:4" x14ac:dyDescent="0.3">
      <c r="A4" s="103" t="s">
        <v>106</v>
      </c>
      <c r="B4" s="97" t="s">
        <v>167</v>
      </c>
      <c r="C4" s="97" t="s">
        <v>168</v>
      </c>
      <c r="D4" s="106">
        <v>4</v>
      </c>
    </row>
    <row r="5" spans="1:4" x14ac:dyDescent="0.3">
      <c r="A5" s="104"/>
      <c r="B5" s="58" t="s">
        <v>33</v>
      </c>
      <c r="C5" s="58" t="s">
        <v>132</v>
      </c>
      <c r="D5" s="107">
        <v>10</v>
      </c>
    </row>
    <row r="6" spans="1:4" x14ac:dyDescent="0.3">
      <c r="A6" s="104"/>
      <c r="B6" s="58"/>
      <c r="C6" s="58"/>
      <c r="D6" s="107"/>
    </row>
    <row r="7" spans="1:4" x14ac:dyDescent="0.3">
      <c r="A7" s="104" t="s">
        <v>107</v>
      </c>
      <c r="B7" s="58" t="s">
        <v>49</v>
      </c>
      <c r="C7" s="58" t="s">
        <v>133</v>
      </c>
      <c r="D7" s="107">
        <v>32</v>
      </c>
    </row>
    <row r="8" spans="1:4" x14ac:dyDescent="0.3">
      <c r="A8" s="104"/>
      <c r="B8" s="58" t="s">
        <v>33</v>
      </c>
      <c r="C8" s="58" t="s">
        <v>134</v>
      </c>
      <c r="D8" s="107">
        <v>49</v>
      </c>
    </row>
    <row r="9" spans="1:4" x14ac:dyDescent="0.3">
      <c r="A9" s="104"/>
      <c r="B9" s="58"/>
      <c r="C9" s="58"/>
      <c r="D9" s="107"/>
    </row>
    <row r="10" spans="1:4" x14ac:dyDescent="0.3">
      <c r="A10" s="104" t="s">
        <v>108</v>
      </c>
      <c r="B10" s="58" t="s">
        <v>49</v>
      </c>
      <c r="C10" s="58" t="s">
        <v>135</v>
      </c>
      <c r="D10" s="107">
        <v>30</v>
      </c>
    </row>
    <row r="11" spans="1:4" x14ac:dyDescent="0.3">
      <c r="A11" s="104"/>
      <c r="B11" s="58"/>
      <c r="C11" s="58"/>
      <c r="D11" s="107"/>
    </row>
    <row r="12" spans="1:4" x14ac:dyDescent="0.3">
      <c r="A12" s="104" t="s">
        <v>109</v>
      </c>
      <c r="B12" s="58" t="s">
        <v>33</v>
      </c>
      <c r="C12" s="58" t="s">
        <v>136</v>
      </c>
      <c r="D12" s="107">
        <v>79</v>
      </c>
    </row>
    <row r="13" spans="1:4" x14ac:dyDescent="0.3">
      <c r="A13" s="104"/>
      <c r="B13" s="58"/>
      <c r="C13" s="58"/>
      <c r="D13" s="107"/>
    </row>
    <row r="14" spans="1:4" x14ac:dyDescent="0.3">
      <c r="A14" s="104" t="s">
        <v>110</v>
      </c>
      <c r="B14" s="58" t="s">
        <v>49</v>
      </c>
      <c r="C14" s="58" t="s">
        <v>137</v>
      </c>
      <c r="D14" s="107">
        <v>60</v>
      </c>
    </row>
    <row r="15" spans="1:4" x14ac:dyDescent="0.3">
      <c r="A15" s="104"/>
      <c r="B15" s="58"/>
      <c r="C15" s="58"/>
      <c r="D15" s="107"/>
    </row>
    <row r="16" spans="1:4" x14ac:dyDescent="0.3">
      <c r="A16" s="104" t="s">
        <v>111</v>
      </c>
      <c r="B16" s="58" t="s">
        <v>33</v>
      </c>
      <c r="C16" s="58" t="s">
        <v>138</v>
      </c>
      <c r="D16" s="107">
        <v>24</v>
      </c>
    </row>
    <row r="17" spans="1:4" x14ac:dyDescent="0.3">
      <c r="A17" s="104"/>
      <c r="B17" s="58"/>
      <c r="C17" s="58"/>
      <c r="D17" s="107"/>
    </row>
    <row r="18" spans="1:4" x14ac:dyDescent="0.3">
      <c r="A18" s="104" t="s">
        <v>112</v>
      </c>
      <c r="B18" s="58" t="s">
        <v>49</v>
      </c>
      <c r="C18" s="58" t="s">
        <v>139</v>
      </c>
      <c r="D18" s="107">
        <v>21</v>
      </c>
    </row>
    <row r="19" spans="1:4" x14ac:dyDescent="0.3">
      <c r="A19" s="104"/>
      <c r="B19" s="58" t="s">
        <v>33</v>
      </c>
      <c r="C19" s="58" t="s">
        <v>94</v>
      </c>
      <c r="D19" s="107">
        <v>34</v>
      </c>
    </row>
    <row r="20" spans="1:4" x14ac:dyDescent="0.3">
      <c r="A20" s="104"/>
      <c r="B20" s="58"/>
      <c r="C20" s="58"/>
      <c r="D20" s="107"/>
    </row>
    <row r="21" spans="1:4" x14ac:dyDescent="0.3">
      <c r="A21" s="104" t="s">
        <v>113</v>
      </c>
      <c r="B21" s="58" t="s">
        <v>49</v>
      </c>
      <c r="C21" s="58" t="s">
        <v>140</v>
      </c>
      <c r="D21" s="107">
        <v>88</v>
      </c>
    </row>
    <row r="22" spans="1:4" x14ac:dyDescent="0.3">
      <c r="A22" s="104"/>
      <c r="B22" s="58" t="s">
        <v>33</v>
      </c>
      <c r="C22" s="58" t="s">
        <v>141</v>
      </c>
      <c r="D22" s="107">
        <v>85</v>
      </c>
    </row>
    <row r="23" spans="1:4" x14ac:dyDescent="0.3">
      <c r="A23" s="104"/>
      <c r="B23" s="58"/>
      <c r="C23" s="58"/>
      <c r="D23" s="107"/>
    </row>
    <row r="24" spans="1:4" x14ac:dyDescent="0.3">
      <c r="A24" s="104" t="s">
        <v>114</v>
      </c>
      <c r="B24" s="58" t="s">
        <v>49</v>
      </c>
      <c r="C24" s="58" t="s">
        <v>142</v>
      </c>
      <c r="D24" s="107">
        <v>64</v>
      </c>
    </row>
    <row r="25" spans="1:4" x14ac:dyDescent="0.3">
      <c r="A25" s="104"/>
      <c r="B25" s="58" t="s">
        <v>33</v>
      </c>
      <c r="C25" s="58" t="s">
        <v>143</v>
      </c>
      <c r="D25" s="107">
        <v>30</v>
      </c>
    </row>
    <row r="26" spans="1:4" x14ac:dyDescent="0.3">
      <c r="A26" s="104"/>
      <c r="B26" s="58" t="s">
        <v>33</v>
      </c>
      <c r="C26" s="58" t="s">
        <v>144</v>
      </c>
      <c r="D26" s="107">
        <v>21</v>
      </c>
    </row>
    <row r="27" spans="1:4" x14ac:dyDescent="0.3">
      <c r="A27" s="104"/>
      <c r="B27" s="58"/>
      <c r="C27" s="58"/>
      <c r="D27" s="107"/>
    </row>
    <row r="28" spans="1:4" x14ac:dyDescent="0.3">
      <c r="A28" s="104" t="s">
        <v>115</v>
      </c>
      <c r="B28" s="58" t="s">
        <v>49</v>
      </c>
      <c r="C28" s="58" t="s">
        <v>145</v>
      </c>
      <c r="D28" s="107">
        <v>67</v>
      </c>
    </row>
    <row r="29" spans="1:4" x14ac:dyDescent="0.3">
      <c r="A29" s="104"/>
      <c r="B29" s="58"/>
      <c r="C29" s="58"/>
      <c r="D29" s="107"/>
    </row>
    <row r="30" spans="1:4" x14ac:dyDescent="0.3">
      <c r="A30" s="104" t="s">
        <v>116</v>
      </c>
      <c r="B30" s="58" t="s">
        <v>33</v>
      </c>
      <c r="C30" s="58" t="s">
        <v>146</v>
      </c>
      <c r="D30" s="107">
        <v>66</v>
      </c>
    </row>
    <row r="31" spans="1:4" x14ac:dyDescent="0.3">
      <c r="A31" s="104"/>
      <c r="B31" s="58"/>
      <c r="C31" s="58"/>
      <c r="D31" s="107"/>
    </row>
    <row r="32" spans="1:4" x14ac:dyDescent="0.3">
      <c r="A32" s="104" t="s">
        <v>117</v>
      </c>
      <c r="B32" s="58" t="s">
        <v>49</v>
      </c>
      <c r="C32" s="58" t="s">
        <v>147</v>
      </c>
      <c r="D32" s="107">
        <v>52</v>
      </c>
    </row>
    <row r="33" spans="1:4" x14ac:dyDescent="0.3">
      <c r="A33" s="104"/>
      <c r="B33" s="58" t="s">
        <v>169</v>
      </c>
      <c r="C33" s="58" t="s">
        <v>170</v>
      </c>
      <c r="D33" s="107">
        <v>5</v>
      </c>
    </row>
    <row r="34" spans="1:4" x14ac:dyDescent="0.3">
      <c r="A34" s="104"/>
      <c r="B34" s="58"/>
      <c r="C34" s="58"/>
      <c r="D34" s="107"/>
    </row>
    <row r="35" spans="1:4" x14ac:dyDescent="0.3">
      <c r="A35" s="104" t="s">
        <v>118</v>
      </c>
      <c r="B35" s="97" t="s">
        <v>49</v>
      </c>
      <c r="C35" s="97" t="s">
        <v>148</v>
      </c>
      <c r="D35" s="107">
        <v>56</v>
      </c>
    </row>
    <row r="36" spans="1:4" x14ac:dyDescent="0.3">
      <c r="A36" s="104"/>
      <c r="B36" s="58" t="s">
        <v>33</v>
      </c>
      <c r="C36" s="58" t="s">
        <v>149</v>
      </c>
      <c r="D36" s="107">
        <v>27</v>
      </c>
    </row>
    <row r="37" spans="1:4" x14ac:dyDescent="0.3">
      <c r="A37" s="104"/>
      <c r="B37" s="58"/>
      <c r="C37" s="58"/>
      <c r="D37" s="107"/>
    </row>
    <row r="38" spans="1:4" x14ac:dyDescent="0.3">
      <c r="A38" s="104" t="s">
        <v>119</v>
      </c>
      <c r="B38" s="58" t="s">
        <v>49</v>
      </c>
      <c r="C38" s="58" t="s">
        <v>150</v>
      </c>
      <c r="D38" s="107">
        <v>74</v>
      </c>
    </row>
    <row r="39" spans="1:4" x14ac:dyDescent="0.3">
      <c r="A39" s="104"/>
      <c r="B39" s="58" t="s">
        <v>33</v>
      </c>
      <c r="C39" s="58" t="s">
        <v>151</v>
      </c>
      <c r="D39" s="107">
        <v>12</v>
      </c>
    </row>
    <row r="40" spans="1:4" x14ac:dyDescent="0.3">
      <c r="A40" s="104"/>
      <c r="B40" s="58" t="s">
        <v>33</v>
      </c>
      <c r="C40" s="58" t="s">
        <v>152</v>
      </c>
      <c r="D40" s="107">
        <v>13</v>
      </c>
    </row>
    <row r="41" spans="1:4" x14ac:dyDescent="0.3">
      <c r="A41" s="104"/>
      <c r="B41" s="58"/>
      <c r="C41" s="58"/>
      <c r="D41" s="107"/>
    </row>
    <row r="42" spans="1:4" x14ac:dyDescent="0.3">
      <c r="A42" s="104" t="s">
        <v>120</v>
      </c>
      <c r="B42" s="58" t="s">
        <v>33</v>
      </c>
      <c r="C42" s="58" t="s">
        <v>153</v>
      </c>
      <c r="D42" s="107">
        <v>17</v>
      </c>
    </row>
    <row r="43" spans="1:4" x14ac:dyDescent="0.3">
      <c r="A43" s="104"/>
      <c r="B43" s="58"/>
      <c r="C43" s="58"/>
      <c r="D43" s="107"/>
    </row>
    <row r="44" spans="1:4" x14ac:dyDescent="0.3">
      <c r="A44" s="104" t="s">
        <v>121</v>
      </c>
      <c r="B44" s="58" t="s">
        <v>33</v>
      </c>
      <c r="C44" s="58" t="s">
        <v>154</v>
      </c>
      <c r="D44" s="107">
        <v>81</v>
      </c>
    </row>
    <row r="45" spans="1:4" x14ac:dyDescent="0.3">
      <c r="A45" s="104"/>
      <c r="B45" s="58"/>
      <c r="C45" s="58"/>
      <c r="D45" s="107"/>
    </row>
    <row r="46" spans="1:4" x14ac:dyDescent="0.3">
      <c r="A46" s="104" t="s">
        <v>122</v>
      </c>
      <c r="B46" s="58" t="s">
        <v>49</v>
      </c>
      <c r="C46" s="58" t="s">
        <v>155</v>
      </c>
      <c r="D46" s="107">
        <v>39</v>
      </c>
    </row>
    <row r="47" spans="1:4" x14ac:dyDescent="0.3">
      <c r="A47" s="104"/>
      <c r="B47" s="58" t="s">
        <v>33</v>
      </c>
      <c r="C47" s="58" t="s">
        <v>156</v>
      </c>
      <c r="D47" s="107">
        <v>145</v>
      </c>
    </row>
    <row r="48" spans="1:4" x14ac:dyDescent="0.3">
      <c r="A48" s="104"/>
      <c r="B48" s="105"/>
      <c r="C48" s="58"/>
      <c r="D48" s="107"/>
    </row>
    <row r="49" spans="1:4" x14ac:dyDescent="0.3">
      <c r="A49" s="104" t="s">
        <v>123</v>
      </c>
      <c r="B49" s="58" t="s">
        <v>33</v>
      </c>
      <c r="C49" s="58" t="s">
        <v>157</v>
      </c>
      <c r="D49" s="107">
        <v>84</v>
      </c>
    </row>
    <row r="50" spans="1:4" x14ac:dyDescent="0.3">
      <c r="A50" s="104"/>
      <c r="B50" s="58"/>
      <c r="C50" s="58"/>
      <c r="D50" s="107"/>
    </row>
    <row r="51" spans="1:4" x14ac:dyDescent="0.3">
      <c r="A51" s="104" t="s">
        <v>124</v>
      </c>
      <c r="B51" s="58" t="s">
        <v>33</v>
      </c>
      <c r="C51" s="58" t="s">
        <v>158</v>
      </c>
      <c r="D51" s="107">
        <v>66</v>
      </c>
    </row>
    <row r="52" spans="1:4" x14ac:dyDescent="0.3">
      <c r="A52" s="104"/>
      <c r="B52" s="58"/>
      <c r="C52" s="58"/>
      <c r="D52" s="107"/>
    </row>
    <row r="53" spans="1:4" x14ac:dyDescent="0.3">
      <c r="A53" s="104" t="s">
        <v>125</v>
      </c>
      <c r="B53" s="58" t="s">
        <v>33</v>
      </c>
      <c r="C53" s="58" t="s">
        <v>159</v>
      </c>
      <c r="D53" s="107">
        <v>28</v>
      </c>
    </row>
    <row r="54" spans="1:4" x14ac:dyDescent="0.3">
      <c r="A54" s="104"/>
      <c r="B54" s="58"/>
      <c r="C54" s="58"/>
      <c r="D54" s="107"/>
    </row>
    <row r="55" spans="1:4" x14ac:dyDescent="0.3">
      <c r="A55" s="104" t="s">
        <v>126</v>
      </c>
      <c r="B55" s="58" t="s">
        <v>49</v>
      </c>
      <c r="C55" s="58" t="s">
        <v>171</v>
      </c>
      <c r="D55" s="107">
        <v>7</v>
      </c>
    </row>
    <row r="56" spans="1:4" x14ac:dyDescent="0.3">
      <c r="A56" s="104"/>
      <c r="B56" s="58" t="s">
        <v>33</v>
      </c>
      <c r="C56" s="58" t="s">
        <v>160</v>
      </c>
      <c r="D56" s="107">
        <v>39</v>
      </c>
    </row>
    <row r="57" spans="1:4" x14ac:dyDescent="0.3">
      <c r="A57" s="104"/>
      <c r="B57" s="58"/>
      <c r="C57" s="58"/>
      <c r="D57" s="107"/>
    </row>
    <row r="58" spans="1:4" x14ac:dyDescent="0.3">
      <c r="A58" s="104" t="s">
        <v>127</v>
      </c>
      <c r="B58" s="58" t="s">
        <v>33</v>
      </c>
      <c r="C58" s="58" t="s">
        <v>161</v>
      </c>
      <c r="D58" s="107">
        <v>81</v>
      </c>
    </row>
    <row r="59" spans="1:4" x14ac:dyDescent="0.3">
      <c r="A59" s="104"/>
      <c r="B59" s="58"/>
      <c r="C59" s="58"/>
      <c r="D59" s="107"/>
    </row>
    <row r="60" spans="1:4" x14ac:dyDescent="0.3">
      <c r="A60" s="104" t="s">
        <v>128</v>
      </c>
      <c r="B60" s="58" t="s">
        <v>33</v>
      </c>
      <c r="C60" s="58" t="s">
        <v>162</v>
      </c>
      <c r="D60" s="107">
        <v>183</v>
      </c>
    </row>
    <row r="61" spans="1:4" x14ac:dyDescent="0.3">
      <c r="A61" s="104"/>
      <c r="B61" s="58" t="s">
        <v>33</v>
      </c>
      <c r="C61" s="58" t="s">
        <v>163</v>
      </c>
      <c r="D61" s="107">
        <v>50</v>
      </c>
    </row>
    <row r="62" spans="1:4" x14ac:dyDescent="0.3">
      <c r="A62" s="104"/>
      <c r="B62" s="58"/>
      <c r="C62" s="58"/>
      <c r="D62" s="107"/>
    </row>
    <row r="63" spans="1:4" x14ac:dyDescent="0.3">
      <c r="A63" s="104" t="s">
        <v>129</v>
      </c>
      <c r="B63" s="58" t="s">
        <v>33</v>
      </c>
      <c r="C63" s="58" t="s">
        <v>164</v>
      </c>
      <c r="D63" s="107">
        <v>161</v>
      </c>
    </row>
    <row r="64" spans="1:4" x14ac:dyDescent="0.3">
      <c r="A64" s="104"/>
      <c r="B64" s="58"/>
      <c r="C64" s="58"/>
      <c r="D64" s="107"/>
    </row>
    <row r="65" spans="1:4" x14ac:dyDescent="0.3">
      <c r="A65" s="104" t="s">
        <v>130</v>
      </c>
      <c r="B65" s="58" t="s">
        <v>33</v>
      </c>
      <c r="C65" s="58" t="s">
        <v>99</v>
      </c>
      <c r="D65" s="107">
        <v>248</v>
      </c>
    </row>
    <row r="66" spans="1:4" x14ac:dyDescent="0.3">
      <c r="A66" s="104"/>
      <c r="B66" s="58"/>
      <c r="C66" s="58"/>
      <c r="D66" s="107"/>
    </row>
    <row r="67" spans="1:4" x14ac:dyDescent="0.3">
      <c r="A67" s="104" t="s">
        <v>131</v>
      </c>
      <c r="B67" s="58" t="s">
        <v>33</v>
      </c>
      <c r="C67" s="58" t="s">
        <v>165</v>
      </c>
      <c r="D67" s="107">
        <v>50</v>
      </c>
    </row>
    <row r="68" spans="1:4" x14ac:dyDescent="0.3">
      <c r="D68" s="82"/>
    </row>
  </sheetData>
  <sheetProtection selectLockedCells="1"/>
  <mergeCells count="2">
    <mergeCell ref="A1:D1"/>
    <mergeCell ref="A3:D3"/>
  </mergeCells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7" zoomScaleNormal="100" workbookViewId="0">
      <selection activeCell="F16" sqref="F16"/>
    </sheetView>
  </sheetViews>
  <sheetFormatPr defaultRowHeight="12.6" x14ac:dyDescent="0.25"/>
  <cols>
    <col min="1" max="1" width="13.5546875" customWidth="1"/>
  </cols>
  <sheetData>
    <row r="1" spans="1:8" ht="13.8" x14ac:dyDescent="0.3">
      <c r="A1" s="26"/>
      <c r="B1" s="136" t="s">
        <v>173</v>
      </c>
      <c r="C1" s="138"/>
      <c r="D1" s="136" t="s">
        <v>4</v>
      </c>
      <c r="E1" s="137"/>
      <c r="F1" s="137"/>
      <c r="G1" s="137"/>
      <c r="H1" s="138"/>
    </row>
    <row r="2" spans="1:8" ht="13.8" x14ac:dyDescent="0.3">
      <c r="A2" s="29"/>
      <c r="B2" s="129" t="s">
        <v>172</v>
      </c>
      <c r="C2" s="131"/>
      <c r="D2" s="129" t="s">
        <v>5</v>
      </c>
      <c r="E2" s="130"/>
      <c r="F2" s="130"/>
      <c r="G2" s="130"/>
      <c r="H2" s="131"/>
    </row>
    <row r="3" spans="1:8" ht="13.8" x14ac:dyDescent="0.3">
      <c r="A3" s="30"/>
      <c r="B3" s="129" t="s">
        <v>166</v>
      </c>
      <c r="C3" s="131"/>
      <c r="D3" s="140"/>
      <c r="E3" s="141"/>
      <c r="F3" s="141"/>
      <c r="G3" s="141"/>
      <c r="H3" s="142"/>
    </row>
    <row r="4" spans="1:8" ht="87.75" customHeight="1" thickBot="1" x14ac:dyDescent="0.3">
      <c r="A4" s="31" t="s">
        <v>6</v>
      </c>
      <c r="B4" s="5" t="s">
        <v>25</v>
      </c>
      <c r="C4" s="53" t="s">
        <v>26</v>
      </c>
      <c r="D4" s="6" t="s">
        <v>11</v>
      </c>
      <c r="E4" s="6" t="s">
        <v>12</v>
      </c>
      <c r="F4" s="6" t="s">
        <v>18</v>
      </c>
      <c r="G4" s="6" t="s">
        <v>19</v>
      </c>
      <c r="H4" s="3" t="s">
        <v>13</v>
      </c>
    </row>
    <row r="5" spans="1:8" ht="14.4" thickBot="1" x14ac:dyDescent="0.35">
      <c r="A5" s="14"/>
      <c r="B5" s="15"/>
      <c r="C5" s="15"/>
      <c r="D5" s="15"/>
      <c r="E5" s="15"/>
      <c r="F5" s="15"/>
      <c r="G5" s="15"/>
      <c r="H5" s="16"/>
    </row>
    <row r="6" spans="1:8" ht="13.8" x14ac:dyDescent="0.3">
      <c r="A6" s="73" t="s">
        <v>75</v>
      </c>
      <c r="B6" s="24">
        <v>12</v>
      </c>
      <c r="C6" s="24">
        <v>7</v>
      </c>
      <c r="D6" s="46">
        <v>64</v>
      </c>
      <c r="E6" s="25">
        <v>7</v>
      </c>
      <c r="F6" s="42">
        <f>IF(D6&lt;&gt;0,E6+D6,"")</f>
        <v>71</v>
      </c>
      <c r="G6" s="25">
        <v>20</v>
      </c>
      <c r="H6" s="22">
        <f>G6/F6</f>
        <v>0.28169014084507044</v>
      </c>
    </row>
    <row r="7" spans="1:8" ht="13.8" x14ac:dyDescent="0.3">
      <c r="A7" s="73" t="s">
        <v>85</v>
      </c>
      <c r="B7" s="24">
        <v>335</v>
      </c>
      <c r="C7" s="24">
        <v>122</v>
      </c>
      <c r="D7" s="46">
        <v>1280</v>
      </c>
      <c r="E7" s="25">
        <v>17</v>
      </c>
      <c r="F7" s="42">
        <f t="shared" ref="F7" si="0">IF(E7&lt;&gt;0,E7+D7,"")</f>
        <v>1297</v>
      </c>
      <c r="G7" s="25">
        <v>467</v>
      </c>
      <c r="H7" s="22">
        <f t="shared" ref="H7" si="1">IF(G7&lt;&gt;0,G7/F7,"")</f>
        <v>0.36006168080185041</v>
      </c>
    </row>
    <row r="8" spans="1:8" ht="13.8" x14ac:dyDescent="0.3">
      <c r="A8" s="83" t="s">
        <v>97</v>
      </c>
      <c r="B8" s="72">
        <v>27</v>
      </c>
      <c r="C8" s="86">
        <v>8</v>
      </c>
      <c r="D8" s="94"/>
      <c r="E8" s="95"/>
      <c r="F8" s="95"/>
      <c r="G8" s="88">
        <v>35</v>
      </c>
      <c r="H8" s="95"/>
    </row>
    <row r="9" spans="1:8" ht="13.8" x14ac:dyDescent="0.3">
      <c r="A9" s="8" t="s">
        <v>0</v>
      </c>
      <c r="B9" s="19">
        <f t="shared" ref="B9:G9" si="2">SUM(B6:B8)</f>
        <v>374</v>
      </c>
      <c r="C9" s="54">
        <f t="shared" si="2"/>
        <v>137</v>
      </c>
      <c r="D9" s="19">
        <f t="shared" si="2"/>
        <v>1344</v>
      </c>
      <c r="E9" s="19">
        <f t="shared" si="2"/>
        <v>24</v>
      </c>
      <c r="F9" s="19">
        <f t="shared" si="2"/>
        <v>1368</v>
      </c>
      <c r="G9" s="19">
        <f t="shared" si="2"/>
        <v>522</v>
      </c>
      <c r="H9" s="66">
        <f>IF(G9&lt;&gt;0,G9/F9,"")</f>
        <v>0.38157894736842107</v>
      </c>
    </row>
    <row r="10" spans="1:8" ht="13.8" x14ac:dyDescent="0.3">
      <c r="A10" s="38"/>
      <c r="B10" s="47"/>
      <c r="C10" s="47"/>
      <c r="D10" s="47"/>
      <c r="E10" s="47"/>
      <c r="F10" s="47"/>
      <c r="G10" s="47"/>
      <c r="H10" s="69"/>
    </row>
    <row r="11" spans="1:8" ht="13.8" x14ac:dyDescent="0.3">
      <c r="A11" s="18"/>
      <c r="B11" s="12"/>
      <c r="C11" s="12"/>
    </row>
  </sheetData>
  <mergeCells count="6">
    <mergeCell ref="B1:C1"/>
    <mergeCell ref="D1:H1"/>
    <mergeCell ref="B2:C2"/>
    <mergeCell ref="D2:H2"/>
    <mergeCell ref="B3:C3"/>
    <mergeCell ref="D3:H3"/>
  </mergeCells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6" zoomScaleNormal="100" workbookViewId="0">
      <selection activeCell="D13" sqref="D13"/>
    </sheetView>
  </sheetViews>
  <sheetFormatPr defaultRowHeight="12.6" x14ac:dyDescent="0.25"/>
  <cols>
    <col min="1" max="1" width="13.5546875" customWidth="1"/>
    <col min="2" max="3" width="11.6640625" customWidth="1"/>
  </cols>
  <sheetData>
    <row r="1" spans="1:9" ht="13.8" x14ac:dyDescent="0.3">
      <c r="A1" s="26"/>
      <c r="B1" s="136" t="s">
        <v>174</v>
      </c>
      <c r="C1" s="138"/>
      <c r="D1" s="136" t="s">
        <v>4</v>
      </c>
      <c r="E1" s="137"/>
      <c r="F1" s="137"/>
      <c r="G1" s="137"/>
      <c r="H1" s="138"/>
      <c r="I1" s="12"/>
    </row>
    <row r="2" spans="1:9" ht="13.8" x14ac:dyDescent="0.3">
      <c r="A2" s="29"/>
      <c r="B2" s="129" t="s">
        <v>175</v>
      </c>
      <c r="C2" s="131"/>
      <c r="D2" s="129" t="s">
        <v>5</v>
      </c>
      <c r="E2" s="130"/>
      <c r="F2" s="130"/>
      <c r="G2" s="130"/>
      <c r="H2" s="131"/>
      <c r="I2" s="28"/>
    </row>
    <row r="3" spans="1:9" ht="13.8" x14ac:dyDescent="0.3">
      <c r="A3" s="30"/>
      <c r="B3" s="129" t="s">
        <v>166</v>
      </c>
      <c r="C3" s="131"/>
      <c r="D3" s="140"/>
      <c r="E3" s="141"/>
      <c r="F3" s="141"/>
      <c r="G3" s="141"/>
      <c r="H3" s="142"/>
      <c r="I3" s="12"/>
    </row>
    <row r="4" spans="1:9" ht="88.5" customHeight="1" thickBot="1" x14ac:dyDescent="0.3">
      <c r="A4" s="31" t="s">
        <v>6</v>
      </c>
      <c r="B4" s="5" t="s">
        <v>25</v>
      </c>
      <c r="C4" s="53" t="s">
        <v>26</v>
      </c>
      <c r="D4" s="6" t="s">
        <v>11</v>
      </c>
      <c r="E4" s="6" t="s">
        <v>12</v>
      </c>
      <c r="F4" s="6" t="s">
        <v>18</v>
      </c>
      <c r="G4" s="6" t="s">
        <v>19</v>
      </c>
      <c r="H4" s="3" t="s">
        <v>13</v>
      </c>
      <c r="I4" s="13"/>
    </row>
    <row r="5" spans="1:9" ht="14.4" thickBot="1" x14ac:dyDescent="0.35">
      <c r="A5" s="14"/>
      <c r="B5" s="15"/>
      <c r="C5" s="15"/>
      <c r="D5" s="15"/>
      <c r="E5" s="15"/>
      <c r="F5" s="15"/>
      <c r="G5" s="15"/>
      <c r="H5" s="16"/>
      <c r="I5" s="17"/>
    </row>
    <row r="6" spans="1:9" ht="13.8" x14ac:dyDescent="0.3">
      <c r="A6" s="73" t="s">
        <v>75</v>
      </c>
      <c r="B6" s="24">
        <v>160</v>
      </c>
      <c r="C6" s="24">
        <v>86</v>
      </c>
      <c r="D6" s="46">
        <v>704</v>
      </c>
      <c r="E6" s="25">
        <v>0</v>
      </c>
      <c r="F6" s="42">
        <f>IF(D6&lt;&gt;0,E6+D6,"")</f>
        <v>704</v>
      </c>
      <c r="G6" s="25">
        <v>251</v>
      </c>
      <c r="H6" s="22">
        <f t="shared" ref="H6:H7" si="0">IF(G6&lt;&gt;0,G6/F6,"")</f>
        <v>0.35653409090909088</v>
      </c>
      <c r="I6" s="17"/>
    </row>
    <row r="7" spans="1:9" ht="13.8" x14ac:dyDescent="0.3">
      <c r="A7" s="73" t="s">
        <v>88</v>
      </c>
      <c r="B7" s="24">
        <v>32</v>
      </c>
      <c r="C7" s="24">
        <v>14</v>
      </c>
      <c r="D7" s="46">
        <v>140</v>
      </c>
      <c r="E7" s="25">
        <v>1</v>
      </c>
      <c r="F7" s="42">
        <f>IF(D7&lt;&gt;0,E7+D7,"")</f>
        <v>141</v>
      </c>
      <c r="G7" s="25">
        <v>47</v>
      </c>
      <c r="H7" s="22">
        <f t="shared" si="0"/>
        <v>0.33333333333333331</v>
      </c>
      <c r="I7" s="17"/>
    </row>
    <row r="8" spans="1:9" ht="13.8" x14ac:dyDescent="0.3">
      <c r="A8" s="83" t="s">
        <v>97</v>
      </c>
      <c r="B8" s="72">
        <v>5</v>
      </c>
      <c r="C8" s="86">
        <v>11</v>
      </c>
      <c r="D8" s="94"/>
      <c r="E8" s="95"/>
      <c r="F8" s="95"/>
      <c r="G8" s="88">
        <v>16</v>
      </c>
      <c r="H8" s="95"/>
      <c r="I8" s="17"/>
    </row>
    <row r="9" spans="1:9" ht="13.8" x14ac:dyDescent="0.3">
      <c r="A9" s="8" t="s">
        <v>0</v>
      </c>
      <c r="B9" s="19">
        <f t="shared" ref="B9:G9" si="1">SUM(B6:B8)</f>
        <v>197</v>
      </c>
      <c r="C9" s="54">
        <f t="shared" si="1"/>
        <v>111</v>
      </c>
      <c r="D9" s="19">
        <f t="shared" si="1"/>
        <v>844</v>
      </c>
      <c r="E9" s="19">
        <f t="shared" si="1"/>
        <v>1</v>
      </c>
      <c r="F9" s="19">
        <f t="shared" si="1"/>
        <v>845</v>
      </c>
      <c r="G9" s="19">
        <f t="shared" si="1"/>
        <v>314</v>
      </c>
      <c r="H9" s="66">
        <f>IF(G9&lt;&gt;0,G9/F9,"")</f>
        <v>0.37159763313609467</v>
      </c>
      <c r="I9" s="12"/>
    </row>
    <row r="10" spans="1:9" ht="13.8" x14ac:dyDescent="0.3">
      <c r="A10" s="38"/>
      <c r="B10" s="47"/>
      <c r="C10" s="47"/>
      <c r="D10" s="12"/>
    </row>
    <row r="11" spans="1:9" ht="13.8" x14ac:dyDescent="0.3">
      <c r="A11" s="18"/>
      <c r="B11" s="12"/>
      <c r="C11" s="12"/>
      <c r="D11" s="12"/>
    </row>
    <row r="17" spans="1:8" ht="13.8" x14ac:dyDescent="0.3">
      <c r="A17" s="26"/>
      <c r="B17" s="136" t="s">
        <v>176</v>
      </c>
      <c r="C17" s="138"/>
      <c r="D17" s="136" t="s">
        <v>4</v>
      </c>
      <c r="E17" s="137"/>
      <c r="F17" s="137"/>
      <c r="G17" s="137"/>
      <c r="H17" s="138"/>
    </row>
    <row r="18" spans="1:8" ht="13.8" x14ac:dyDescent="0.3">
      <c r="A18" s="29"/>
      <c r="B18" s="129" t="s">
        <v>177</v>
      </c>
      <c r="C18" s="131"/>
      <c r="D18" s="129" t="s">
        <v>5</v>
      </c>
      <c r="E18" s="130"/>
      <c r="F18" s="130"/>
      <c r="G18" s="130"/>
      <c r="H18" s="131"/>
    </row>
    <row r="19" spans="1:8" ht="13.8" x14ac:dyDescent="0.3">
      <c r="A19" s="30"/>
      <c r="B19" s="129" t="s">
        <v>178</v>
      </c>
      <c r="C19" s="131"/>
      <c r="D19" s="140"/>
      <c r="E19" s="141"/>
      <c r="F19" s="141"/>
      <c r="G19" s="141"/>
      <c r="H19" s="142"/>
    </row>
    <row r="20" spans="1:8" ht="85.5" customHeight="1" thickBot="1" x14ac:dyDescent="0.3">
      <c r="A20" s="31" t="s">
        <v>6</v>
      </c>
      <c r="B20" s="5" t="s">
        <v>25</v>
      </c>
      <c r="C20" s="53" t="s">
        <v>26</v>
      </c>
      <c r="D20" s="6" t="s">
        <v>11</v>
      </c>
      <c r="E20" s="6" t="s">
        <v>12</v>
      </c>
      <c r="F20" s="6" t="s">
        <v>18</v>
      </c>
      <c r="G20" s="6" t="s">
        <v>19</v>
      </c>
      <c r="H20" s="3" t="s">
        <v>13</v>
      </c>
    </row>
    <row r="21" spans="1:8" ht="14.4" thickBot="1" x14ac:dyDescent="0.35">
      <c r="A21" s="14"/>
      <c r="B21" s="15"/>
      <c r="C21" s="15"/>
      <c r="D21" s="15"/>
      <c r="E21" s="15"/>
      <c r="F21" s="15"/>
      <c r="G21" s="15"/>
      <c r="H21" s="16"/>
    </row>
    <row r="22" spans="1:8" ht="13.8" x14ac:dyDescent="0.3">
      <c r="A22" s="73" t="s">
        <v>76</v>
      </c>
      <c r="B22" s="24">
        <v>7</v>
      </c>
      <c r="C22" s="24">
        <v>4</v>
      </c>
      <c r="D22" s="46">
        <v>25</v>
      </c>
      <c r="E22" s="25">
        <v>0</v>
      </c>
      <c r="F22" s="42">
        <f>IF(D22&lt;&gt;0,E22+D22,"")</f>
        <v>25</v>
      </c>
      <c r="G22" s="25">
        <v>12</v>
      </c>
      <c r="H22" s="22">
        <f t="shared" ref="H22:H27" si="2">IF(G22&lt;&gt;0,G22/F22,"")</f>
        <v>0.48</v>
      </c>
    </row>
    <row r="23" spans="1:8" ht="13.8" x14ac:dyDescent="0.3">
      <c r="A23" s="73" t="s">
        <v>78</v>
      </c>
      <c r="B23" s="24">
        <v>35</v>
      </c>
      <c r="C23" s="24">
        <v>83</v>
      </c>
      <c r="D23" s="46">
        <v>237</v>
      </c>
      <c r="E23" s="25">
        <v>2</v>
      </c>
      <c r="F23" s="42">
        <f t="shared" ref="F23:F27" si="3">IF(E23&lt;&gt;0,E23+D23,"")</f>
        <v>239</v>
      </c>
      <c r="G23" s="25">
        <v>118</v>
      </c>
      <c r="H23" s="22">
        <f t="shared" si="2"/>
        <v>0.49372384937238495</v>
      </c>
    </row>
    <row r="24" spans="1:8" ht="13.8" x14ac:dyDescent="0.3">
      <c r="A24" s="73" t="s">
        <v>82</v>
      </c>
      <c r="B24" s="24">
        <v>83</v>
      </c>
      <c r="C24" s="24">
        <v>72</v>
      </c>
      <c r="D24" s="46">
        <v>288</v>
      </c>
      <c r="E24" s="25">
        <v>3</v>
      </c>
      <c r="F24" s="42">
        <f t="shared" si="3"/>
        <v>291</v>
      </c>
      <c r="G24" s="25">
        <v>155</v>
      </c>
      <c r="H24" s="22">
        <f t="shared" si="2"/>
        <v>0.53264604810996563</v>
      </c>
    </row>
    <row r="25" spans="1:8" ht="13.8" x14ac:dyDescent="0.3">
      <c r="A25" s="73" t="s">
        <v>83</v>
      </c>
      <c r="B25" s="24">
        <v>192</v>
      </c>
      <c r="C25" s="24">
        <v>217</v>
      </c>
      <c r="D25" s="46">
        <v>753</v>
      </c>
      <c r="E25" s="25">
        <v>42</v>
      </c>
      <c r="F25" s="42">
        <f t="shared" si="3"/>
        <v>795</v>
      </c>
      <c r="G25" s="25">
        <v>414</v>
      </c>
      <c r="H25" s="22">
        <f t="shared" si="2"/>
        <v>0.52075471698113207</v>
      </c>
    </row>
    <row r="26" spans="1:8" ht="13.8" x14ac:dyDescent="0.3">
      <c r="A26" s="73" t="s">
        <v>84</v>
      </c>
      <c r="B26" s="24">
        <v>75</v>
      </c>
      <c r="C26" s="24">
        <v>160</v>
      </c>
      <c r="D26" s="46">
        <v>395</v>
      </c>
      <c r="E26" s="25">
        <v>20</v>
      </c>
      <c r="F26" s="42">
        <f t="shared" si="3"/>
        <v>415</v>
      </c>
      <c r="G26" s="25">
        <v>238</v>
      </c>
      <c r="H26" s="22">
        <f t="shared" si="2"/>
        <v>0.57349397590361451</v>
      </c>
    </row>
    <row r="27" spans="1:8" ht="13.8" x14ac:dyDescent="0.3">
      <c r="A27" s="73" t="s">
        <v>87</v>
      </c>
      <c r="B27" s="24">
        <v>37</v>
      </c>
      <c r="C27" s="24">
        <v>80</v>
      </c>
      <c r="D27" s="46">
        <v>214</v>
      </c>
      <c r="E27" s="25">
        <v>6</v>
      </c>
      <c r="F27" s="42">
        <f t="shared" si="3"/>
        <v>220</v>
      </c>
      <c r="G27" s="25">
        <v>118</v>
      </c>
      <c r="H27" s="22">
        <f t="shared" si="2"/>
        <v>0.53636363636363638</v>
      </c>
    </row>
    <row r="28" spans="1:8" ht="13.8" x14ac:dyDescent="0.3">
      <c r="A28" s="83" t="s">
        <v>97</v>
      </c>
      <c r="B28" s="72">
        <v>17</v>
      </c>
      <c r="C28" s="86">
        <v>30</v>
      </c>
      <c r="D28" s="94"/>
      <c r="E28" s="95"/>
      <c r="F28" s="95"/>
      <c r="G28" s="88">
        <v>47</v>
      </c>
      <c r="H28" s="95"/>
    </row>
    <row r="29" spans="1:8" ht="13.8" x14ac:dyDescent="0.3">
      <c r="A29" s="8" t="s">
        <v>0</v>
      </c>
      <c r="B29" s="19">
        <f t="shared" ref="B29:G29" si="4">SUM(B22:B28)</f>
        <v>446</v>
      </c>
      <c r="C29" s="54">
        <f t="shared" si="4"/>
        <v>646</v>
      </c>
      <c r="D29" s="19">
        <f t="shared" si="4"/>
        <v>1912</v>
      </c>
      <c r="E29" s="19">
        <f t="shared" si="4"/>
        <v>73</v>
      </c>
      <c r="F29" s="19">
        <f t="shared" si="4"/>
        <v>1985</v>
      </c>
      <c r="G29" s="19">
        <f t="shared" si="4"/>
        <v>1102</v>
      </c>
      <c r="H29" s="66">
        <f>IF(G29&lt;&gt;0,G29/F29,"")</f>
        <v>0.55516372795969771</v>
      </c>
    </row>
  </sheetData>
  <mergeCells count="12">
    <mergeCell ref="B1:C1"/>
    <mergeCell ref="D1:H1"/>
    <mergeCell ref="B2:C2"/>
    <mergeCell ref="D2:H2"/>
    <mergeCell ref="B3:C3"/>
    <mergeCell ref="D3:H3"/>
    <mergeCell ref="B17:C17"/>
    <mergeCell ref="D17:H17"/>
    <mergeCell ref="B18:C18"/>
    <mergeCell ref="D18:H18"/>
    <mergeCell ref="B19:C19"/>
    <mergeCell ref="D19:H19"/>
  </mergeCells>
  <printOptions horizontalCentered="1"/>
  <pageMargins left="0.5" right="0.5" top="1.5" bottom="0.5" header="1" footer="0.3"/>
  <pageSetup orientation="portrait" r:id="rId1"/>
  <headerFooter alignWithMargins="0">
    <oddHeader>&amp;C&amp;"Helv,Bold"LATAH COUNTY RESULTS
PRIMARY ELECTION     MAY 17,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US Sen &amp; US Rep</vt:lpstr>
      <vt:lpstr>Sup Ct</vt:lpstr>
      <vt:lpstr>App Ct &amp; Voting Stats</vt:lpstr>
      <vt:lpstr>Leg 5</vt:lpstr>
      <vt:lpstr>Co Comm - Co Treas</vt:lpstr>
      <vt:lpstr>Precinct</vt:lpstr>
      <vt:lpstr>Troy SD Levy</vt:lpstr>
      <vt:lpstr>Whitepine &amp; Potlatch SDs</vt:lpstr>
      <vt:lpstr>'App Ct &amp; Voting Stats'!Print_Titles</vt:lpstr>
      <vt:lpstr>'Co Comm - Co Treas'!Print_Titles</vt:lpstr>
      <vt:lpstr>'Leg 5'!Print_Titles</vt:lpstr>
      <vt:lpstr>Precinct!Print_Titles</vt:lpstr>
      <vt:lpstr>'Sup Ct'!Print_Titles</vt:lpstr>
      <vt:lpstr>'US Sen &amp; US Rep'!Print_Titles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Shortt</dc:creator>
  <cp:lastModifiedBy>Betsie</cp:lastModifiedBy>
  <cp:lastPrinted>2016-05-25T15:27:06Z</cp:lastPrinted>
  <dcterms:created xsi:type="dcterms:W3CDTF">1998-04-10T16:02:13Z</dcterms:created>
  <dcterms:modified xsi:type="dcterms:W3CDTF">2016-06-29T14:13:47Z</dcterms:modified>
</cp:coreProperties>
</file>